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120" yWindow="90" windowWidth="23895" windowHeight="14535" tabRatio="709"/>
  </bookViews>
  <sheets>
    <sheet name="Requests 1, 2, 3, 4, 5 &amp; 6" sheetId="5" r:id="rId1"/>
    <sheet name="Requests 7, 8 &amp; 9" sheetId="7" r:id="rId2"/>
    <sheet name="Requests 10, 11, 12" sheetId="6" r:id="rId3"/>
  </sheets>
  <definedNames>
    <definedName name="tb_CR31480_F_2022_01528_charges_nationality_2021_offences">#REF!</definedName>
  </definedNames>
  <calcPr calcId="145621"/>
</workbook>
</file>

<file path=xl/calcChain.xml><?xml version="1.0" encoding="utf-8"?>
<calcChain xmlns="http://schemas.openxmlformats.org/spreadsheetml/2006/main">
  <c r="E5" i="7" l="1"/>
  <c r="E4" i="7"/>
  <c r="F6" i="5" l="1"/>
  <c r="F4" i="5"/>
  <c r="D14" i="5"/>
  <c r="C14" i="5"/>
  <c r="B14" i="5"/>
  <c r="G13" i="5"/>
  <c r="F13" i="5"/>
  <c r="G12" i="5"/>
  <c r="F12" i="5"/>
  <c r="G11" i="5"/>
  <c r="F11" i="5"/>
  <c r="G10" i="5"/>
  <c r="F10" i="5"/>
  <c r="G9" i="5"/>
  <c r="F9" i="5"/>
  <c r="G8" i="5"/>
  <c r="F8" i="5"/>
  <c r="G7" i="5"/>
  <c r="F7" i="5"/>
  <c r="G6" i="5"/>
  <c r="G5" i="5"/>
  <c r="F5" i="5"/>
  <c r="G4" i="5"/>
  <c r="G3" i="5"/>
  <c r="F3" i="5"/>
  <c r="G14" i="5" l="1"/>
  <c r="F14" i="5"/>
</calcChain>
</file>

<file path=xl/sharedStrings.xml><?xml version="1.0" encoding="utf-8"?>
<sst xmlns="http://schemas.openxmlformats.org/spreadsheetml/2006/main" count="41" uniqueCount="36">
  <si>
    <t>Theft</t>
  </si>
  <si>
    <t>Possession of Weapons</t>
  </si>
  <si>
    <t>Criminal Damage &amp; Arson</t>
  </si>
  <si>
    <t>Total</t>
  </si>
  <si>
    <t>Burglary/Robbery</t>
  </si>
  <si>
    <t>Drug offences</t>
  </si>
  <si>
    <t>Motoring offences</t>
  </si>
  <si>
    <t>Violence Against the Person</t>
  </si>
  <si>
    <t>Sexual Offences</t>
  </si>
  <si>
    <t>Public Order Offences</t>
  </si>
  <si>
    <t>Other Crimes against Society</t>
  </si>
  <si>
    <t>NFIB Fraud</t>
  </si>
  <si>
    <t>Charges Irish Traveller Ethnicity</t>
  </si>
  <si>
    <t>All Charges (Q3,Q6)</t>
  </si>
  <si>
    <t>Non-UK/Ireland nationality as % all charges (Q4,Q5)</t>
  </si>
  <si>
    <t>Irish Traveller Ethnicity as % all charges (Q1,Q2)</t>
  </si>
  <si>
    <t xml:space="preserve">PSNI Statistics Branch collate and publish the number of persons arrested under Section 41 of the Terrorism Act 2000 and subsequently charged as part of their Security Situation in Northern Ireland Statistics.  </t>
  </si>
  <si>
    <t>Attribution</t>
  </si>
  <si>
    <t>Republican</t>
  </si>
  <si>
    <t>Loyalist</t>
  </si>
  <si>
    <t>Other/Unknown</t>
  </si>
  <si>
    <t>Count</t>
  </si>
  <si>
    <t>Percent</t>
  </si>
  <si>
    <t>1) Attribution is as perceived by the PSNI based on the information available at the time of the incident and does not necessarily indicate the involvement of a paramilitary organisation.</t>
  </si>
  <si>
    <t>2) Statistics refer to charges brought against a person after the original period of detention (including extensions). Any subsequent charges, additions, deletions to the original charges are not included.  Persons can be charged under legislation other than the Terrorism Act.</t>
  </si>
  <si>
    <t xml:space="preserve">3) Persons may have been arrested in relation to terrorism offences under legislation other than Section 41 of the Terrorism Act 2000 and subsequently charged, however PSNI Statistics Branch have no way of identifying all such records.  </t>
  </si>
  <si>
    <r>
      <t>Custody charges 2021</t>
    </r>
    <r>
      <rPr>
        <b/>
        <vertAlign val="superscript"/>
        <sz val="12"/>
        <color theme="1"/>
        <rFont val="Calibri"/>
        <family val="2"/>
        <scheme val="minor"/>
      </rPr>
      <t>1</t>
    </r>
    <r>
      <rPr>
        <b/>
        <sz val="12"/>
        <color theme="1"/>
        <rFont val="Calibri"/>
        <family val="2"/>
        <scheme val="minor"/>
      </rPr>
      <t>, by principal offence charged</t>
    </r>
    <r>
      <rPr>
        <b/>
        <vertAlign val="superscript"/>
        <sz val="12"/>
        <color theme="1"/>
        <rFont val="Calibri"/>
        <family val="2"/>
        <scheme val="minor"/>
      </rPr>
      <t>2</t>
    </r>
  </si>
  <si>
    <r>
      <t xml:space="preserve">Number of security-related arrests under Section 41 of the Terrorism Act (TACT) 2000 between 1 January 2017 and 31 December 2021 which resulted in a charge by attribution </t>
    </r>
    <r>
      <rPr>
        <b/>
        <vertAlign val="superscript"/>
        <sz val="12"/>
        <color theme="1"/>
        <rFont val="Calibri"/>
        <family val="2"/>
        <scheme val="minor"/>
      </rPr>
      <t>(1,2,3)</t>
    </r>
    <r>
      <rPr>
        <b/>
        <sz val="12"/>
        <color theme="1"/>
        <rFont val="Calibri"/>
        <family val="2"/>
        <scheme val="minor"/>
      </rPr>
      <t>.</t>
    </r>
  </si>
  <si>
    <t>Catholic</t>
  </si>
  <si>
    <t>Protestant</t>
  </si>
  <si>
    <r>
      <rPr>
        <i/>
        <vertAlign val="superscript"/>
        <sz val="12"/>
        <color indexed="8"/>
        <rFont val="Calibri"/>
        <family val="2"/>
        <scheme val="minor"/>
      </rPr>
      <t xml:space="preserve">1 </t>
    </r>
    <r>
      <rPr>
        <i/>
        <sz val="12"/>
        <color indexed="8"/>
        <rFont val="Calibri"/>
        <family val="2"/>
        <scheme val="minor"/>
      </rPr>
      <t>Arrested and processed through custody, based on the date the detainee is first booked into custody; excludes arrests under Section 41 Terrorism Act 2000 and excludes Mental Health detentions (S.136). These figures are a count of each time a person is arrested and processed through custody. The same person may be arrested and processed through custody on more than one occasion during the time period presented.</t>
    </r>
  </si>
  <si>
    <r>
      <t>Charges 2021</t>
    </r>
    <r>
      <rPr>
        <b/>
        <vertAlign val="superscript"/>
        <sz val="12"/>
        <color theme="1"/>
        <rFont val="Calibri"/>
        <family val="2"/>
        <scheme val="minor"/>
      </rPr>
      <t>1</t>
    </r>
    <r>
      <rPr>
        <b/>
        <sz val="12"/>
        <color theme="1"/>
        <rFont val="Calibri"/>
        <family val="2"/>
        <scheme val="minor"/>
      </rPr>
      <t>, by Religious Breakdown</t>
    </r>
  </si>
  <si>
    <r>
      <t>Charges where nationality is non-UK/Ireland</t>
    </r>
    <r>
      <rPr>
        <b/>
        <vertAlign val="superscript"/>
        <sz val="12"/>
        <color theme="1"/>
        <rFont val="Calibri"/>
        <family val="2"/>
        <scheme val="minor"/>
      </rPr>
      <t>3</t>
    </r>
  </si>
  <si>
    <r>
      <rPr>
        <i/>
        <vertAlign val="superscript"/>
        <sz val="12"/>
        <color indexed="8"/>
        <rFont val="Calibri"/>
        <family val="2"/>
        <scheme val="minor"/>
      </rPr>
      <t xml:space="preserve">1 </t>
    </r>
    <r>
      <rPr>
        <i/>
        <sz val="12"/>
        <color indexed="8"/>
        <rFont val="Calibri"/>
        <family val="2"/>
        <scheme val="minor"/>
      </rPr>
      <t>Persons charged, based on the date of the first charge in each custody record; excludes charges under Section 41 Terrorism Act 2000. These figures are a count of each time a person is arrested, processed through custody and subsequently charged. The same person may be arrested and subsequently charged on more than one occasion during the time period presented.</t>
    </r>
  </si>
  <si>
    <r>
      <rPr>
        <i/>
        <vertAlign val="superscript"/>
        <sz val="12"/>
        <color indexed="8"/>
        <rFont val="Calibri"/>
        <family val="2"/>
        <scheme val="minor"/>
      </rPr>
      <t>2</t>
    </r>
    <r>
      <rPr>
        <i/>
        <sz val="12"/>
        <color indexed="8"/>
        <rFont val="Calibri"/>
        <family val="2"/>
        <scheme val="minor"/>
      </rPr>
      <t xml:space="preserve"> Principal charge offence is the most serious offence in the custody record that the person was charged with. </t>
    </r>
  </si>
  <si>
    <r>
      <rPr>
        <i/>
        <vertAlign val="superscript"/>
        <sz val="12"/>
        <color theme="1"/>
        <rFont val="Calibri"/>
        <family val="2"/>
        <scheme val="minor"/>
      </rPr>
      <t>3</t>
    </r>
    <r>
      <rPr>
        <i/>
        <sz val="12"/>
        <color theme="1"/>
        <rFont val="Calibri"/>
        <family val="2"/>
        <scheme val="minor"/>
      </rPr>
      <t xml:space="preserve"> Charged persons whose nationality is </t>
    </r>
    <r>
      <rPr>
        <b/>
        <i/>
        <u/>
        <sz val="12"/>
        <color theme="1"/>
        <rFont val="Calibri"/>
        <family val="2"/>
        <scheme val="minor"/>
      </rPr>
      <t>not</t>
    </r>
    <r>
      <rPr>
        <i/>
        <sz val="12"/>
        <color theme="1"/>
        <rFont val="Calibri"/>
        <family val="2"/>
        <scheme val="minor"/>
      </rPr>
      <t xml:space="preserve"> one of the following: Northern Ireland, England, Scotland, Wales, UK, Ireland.</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</si>
</sst>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3" x14ac:knownFonts="1">
    <font>
      <sz val="11"/>
      <color theme="1"/>
      <name val="Calibri"/>
      <family val="2"/>
      <scheme val="minor"/>
    </font>
    <font>
      <sz val="10"/>
      <name val="Arial"/>
      <family val="2"/>
    </font>
    <font>
      <sz val="11"/>
      <color theme="1"/>
      <name val="Calibri"/>
      <family val="2"/>
      <scheme val="minor"/>
    </font>
    <font>
      <b/>
      <sz val="12"/>
      <color theme="1"/>
      <name val="Calibri"/>
      <family val="2"/>
      <scheme val="minor"/>
    </font>
    <font>
      <b/>
      <vertAlign val="superscript"/>
      <sz val="12"/>
      <color theme="1"/>
      <name val="Calibri"/>
      <family val="2"/>
      <scheme val="minor"/>
    </font>
    <font>
      <sz val="12"/>
      <color theme="1"/>
      <name val="Calibri"/>
      <family val="2"/>
      <scheme val="minor"/>
    </font>
    <font>
      <b/>
      <i/>
      <u/>
      <sz val="12"/>
      <color theme="1"/>
      <name val="Calibri"/>
      <family val="2"/>
      <scheme val="minor"/>
    </font>
    <font>
      <b/>
      <i/>
      <sz val="12"/>
      <color theme="1"/>
      <name val="Calibri"/>
      <family val="2"/>
      <scheme val="minor"/>
    </font>
    <font>
      <i/>
      <sz val="12"/>
      <color theme="1"/>
      <name val="Calibri"/>
      <family val="2"/>
      <scheme val="minor"/>
    </font>
    <font>
      <i/>
      <sz val="12"/>
      <color indexed="8"/>
      <name val="Calibri"/>
      <family val="2"/>
      <scheme val="minor"/>
    </font>
    <font>
      <i/>
      <vertAlign val="superscript"/>
      <sz val="12"/>
      <color indexed="8"/>
      <name val="Calibri"/>
      <family val="2"/>
      <scheme val="minor"/>
    </font>
    <font>
      <b/>
      <u/>
      <sz val="12"/>
      <color theme="1"/>
      <name val="Calibri"/>
      <family val="2"/>
      <scheme val="minor"/>
    </font>
    <font>
      <i/>
      <vertAlign val="superscript"/>
      <sz val="12"/>
      <color theme="1"/>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thin">
        <color auto="1"/>
      </top>
      <bottom style="thin">
        <color auto="1"/>
      </bottom>
      <diagonal/>
    </border>
    <border>
      <left/>
      <right/>
      <top style="thin">
        <color indexed="64"/>
      </top>
      <bottom/>
      <diagonal/>
    </border>
    <border>
      <left/>
      <right/>
      <top/>
      <bottom style="thin">
        <color indexed="64"/>
      </bottom>
      <diagonal/>
    </border>
  </borders>
  <cellStyleXfs count="3">
    <xf numFmtId="0" fontId="0" fillId="0" borderId="0"/>
    <xf numFmtId="0" fontId="1" fillId="0" borderId="0"/>
    <xf numFmtId="9" fontId="2" fillId="0" borderId="0" applyFont="0" applyFill="0" applyBorder="0" applyAlignment="0" applyProtection="0"/>
  </cellStyleXfs>
  <cellXfs count="30">
    <xf numFmtId="0" fontId="0" fillId="0" borderId="0" xfId="0"/>
    <xf numFmtId="0" fontId="3" fillId="2" borderId="0" xfId="0" applyFont="1" applyFill="1"/>
    <xf numFmtId="0" fontId="5" fillId="2" borderId="0" xfId="0" applyFont="1" applyFill="1"/>
    <xf numFmtId="0" fontId="3" fillId="2" borderId="1" xfId="0" applyFont="1" applyFill="1" applyBorder="1"/>
    <xf numFmtId="3" fontId="3" fillId="2" borderId="1" xfId="0" applyNumberFormat="1" applyFont="1" applyFill="1" applyBorder="1"/>
    <xf numFmtId="164" fontId="3" fillId="2" borderId="1" xfId="0" applyNumberFormat="1" applyFont="1" applyFill="1" applyBorder="1"/>
    <xf numFmtId="0" fontId="3" fillId="2" borderId="3" xfId="0" applyFont="1" applyFill="1" applyBorder="1" applyAlignment="1">
      <alignment horizontal="center"/>
    </xf>
    <xf numFmtId="0" fontId="3" fillId="2" borderId="0" xfId="0" applyFont="1" applyFill="1" applyAlignment="1">
      <alignment horizontal="center"/>
    </xf>
    <xf numFmtId="165" fontId="7" fillId="2" borderId="3" xfId="2" applyNumberFormat="1" applyFont="1" applyFill="1" applyBorder="1" applyAlignment="1">
      <alignment horizontal="center"/>
    </xf>
    <xf numFmtId="0" fontId="5" fillId="2" borderId="2" xfId="0" applyFont="1" applyFill="1" applyBorder="1"/>
    <xf numFmtId="0" fontId="5" fillId="2" borderId="3" xfId="0" applyFont="1" applyFill="1" applyBorder="1"/>
    <xf numFmtId="0" fontId="5" fillId="2" borderId="0" xfId="0" applyFont="1" applyFill="1" applyAlignment="1">
      <alignment horizontal="center"/>
    </xf>
    <xf numFmtId="165" fontId="8" fillId="2" borderId="3" xfId="2" applyNumberFormat="1" applyFont="1" applyFill="1" applyBorder="1" applyAlignment="1">
      <alignment horizontal="center"/>
    </xf>
    <xf numFmtId="0" fontId="8" fillId="2" borderId="0" xfId="0" applyFont="1" applyFill="1"/>
    <xf numFmtId="0" fontId="3" fillId="2" borderId="3" xfId="0" applyFont="1" applyFill="1" applyBorder="1"/>
    <xf numFmtId="0" fontId="5" fillId="2" borderId="1" xfId="0" applyFont="1" applyFill="1" applyBorder="1"/>
    <xf numFmtId="0" fontId="3" fillId="2" borderId="1" xfId="0" applyFont="1" applyFill="1" applyBorder="1" applyAlignment="1">
      <alignment horizontal="center" wrapText="1"/>
    </xf>
    <xf numFmtId="0" fontId="5" fillId="2" borderId="0" xfId="0" applyFont="1" applyFill="1" applyBorder="1" applyAlignment="1">
      <alignment horizontal="center" wrapText="1"/>
    </xf>
    <xf numFmtId="3" fontId="5" fillId="2" borderId="0" xfId="0" applyNumberFormat="1" applyFont="1" applyFill="1"/>
    <xf numFmtId="164" fontId="5" fillId="2" borderId="0" xfId="0" applyNumberFormat="1" applyFont="1" applyFill="1"/>
    <xf numFmtId="3" fontId="5" fillId="2" borderId="0" xfId="0" applyNumberFormat="1" applyFont="1" applyFill="1" applyBorder="1"/>
    <xf numFmtId="0" fontId="5" fillId="2" borderId="0" xfId="0" applyFont="1" applyFill="1" applyAlignment="1">
      <alignment vertical="center"/>
    </xf>
    <xf numFmtId="0" fontId="9" fillId="2" borderId="0" xfId="1" applyFont="1" applyFill="1" applyBorder="1" applyAlignment="1">
      <alignment vertical="center"/>
    </xf>
    <xf numFmtId="0" fontId="8" fillId="2" borderId="0" xfId="0" applyFont="1" applyFill="1" applyAlignment="1">
      <alignment vertical="center"/>
    </xf>
    <xf numFmtId="0" fontId="3" fillId="0" borderId="0" xfId="0" applyFont="1"/>
    <xf numFmtId="0" fontId="9" fillId="2" borderId="0" xfId="1" applyFont="1" applyFill="1" applyBorder="1" applyAlignment="1">
      <alignment horizontal="justify" vertical="center" wrapText="1"/>
    </xf>
    <xf numFmtId="0" fontId="5" fillId="2" borderId="0" xfId="0" applyFont="1" applyFill="1" applyAlignment="1">
      <alignment horizontal="justify" vertical="center" wrapText="1"/>
    </xf>
    <xf numFmtId="0" fontId="7" fillId="2" borderId="0" xfId="0" applyFont="1" applyFill="1" applyAlignment="1">
      <alignment horizontal="left" wrapText="1"/>
    </xf>
    <xf numFmtId="0" fontId="8" fillId="2" borderId="0" xfId="0" applyFont="1" applyFill="1" applyAlignment="1">
      <alignment horizontal="center" wrapText="1"/>
    </xf>
    <xf numFmtId="0" fontId="11" fillId="2" borderId="2" xfId="0" applyFont="1" applyFill="1" applyBorder="1" applyAlignment="1">
      <alignment horizontal="center"/>
    </xf>
  </cellXfs>
  <cellStyles count="3">
    <cellStyle name="Normal" xfId="0" builtinId="0"/>
    <cellStyle name="Normal_Sheet1 3" xfId="1"/>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abSelected="1" workbookViewId="0">
      <selection activeCell="D38" sqref="D38"/>
    </sheetView>
  </sheetViews>
  <sheetFormatPr defaultRowHeight="15.75" x14ac:dyDescent="0.25"/>
  <cols>
    <col min="1" max="1" width="30" style="2" customWidth="1"/>
    <col min="2" max="2" width="19" style="2" customWidth="1"/>
    <col min="3" max="3" width="15" style="2" customWidth="1"/>
    <col min="4" max="4" width="15.42578125" style="2" customWidth="1"/>
    <col min="5" max="5" width="3.28515625" style="2" customWidth="1"/>
    <col min="6" max="6" width="17.5703125" style="2" customWidth="1"/>
    <col min="7" max="7" width="18" style="2" customWidth="1"/>
    <col min="8" max="8" width="15.42578125" style="2" customWidth="1"/>
    <col min="9" max="16384" width="9.140625" style="2"/>
  </cols>
  <sheetData>
    <row r="1" spans="1:8" ht="18" x14ac:dyDescent="0.25">
      <c r="A1" s="1" t="s">
        <v>26</v>
      </c>
    </row>
    <row r="2" spans="1:8" ht="63" x14ac:dyDescent="0.25">
      <c r="A2" s="15"/>
      <c r="B2" s="16" t="s">
        <v>32</v>
      </c>
      <c r="C2" s="16" t="s">
        <v>12</v>
      </c>
      <c r="D2" s="16" t="s">
        <v>13</v>
      </c>
      <c r="F2" s="16" t="s">
        <v>14</v>
      </c>
      <c r="G2" s="16" t="s">
        <v>15</v>
      </c>
      <c r="H2" s="17"/>
    </row>
    <row r="3" spans="1:8" x14ac:dyDescent="0.25">
      <c r="A3" s="2" t="s">
        <v>7</v>
      </c>
      <c r="B3" s="18">
        <v>268</v>
      </c>
      <c r="C3" s="18">
        <v>71</v>
      </c>
      <c r="D3" s="18">
        <v>3068</v>
      </c>
      <c r="F3" s="19">
        <f>100*(B3/$D3)</f>
        <v>8.7353324641460226</v>
      </c>
      <c r="G3" s="19">
        <f>100*(C3/$D3)</f>
        <v>2.3142112125162972</v>
      </c>
      <c r="H3" s="20"/>
    </row>
    <row r="4" spans="1:8" x14ac:dyDescent="0.25">
      <c r="A4" s="2" t="s">
        <v>8</v>
      </c>
      <c r="B4" s="18">
        <v>37</v>
      </c>
      <c r="C4" s="18">
        <v>3</v>
      </c>
      <c r="D4" s="18">
        <v>212</v>
      </c>
      <c r="F4" s="19">
        <f t="shared" ref="F4:G14" si="0">100*(B4/$D4)</f>
        <v>17.452830188679243</v>
      </c>
      <c r="G4" s="19">
        <f t="shared" si="0"/>
        <v>1.4150943396226416</v>
      </c>
      <c r="H4" s="20"/>
    </row>
    <row r="5" spans="1:8" x14ac:dyDescent="0.25">
      <c r="A5" s="2" t="s">
        <v>4</v>
      </c>
      <c r="B5" s="18">
        <v>25</v>
      </c>
      <c r="C5" s="18">
        <v>35</v>
      </c>
      <c r="D5" s="18">
        <v>529</v>
      </c>
      <c r="F5" s="19">
        <f t="shared" si="0"/>
        <v>4.7258979206049148</v>
      </c>
      <c r="G5" s="19">
        <f t="shared" si="0"/>
        <v>6.6162570888468801</v>
      </c>
      <c r="H5" s="20"/>
    </row>
    <row r="6" spans="1:8" x14ac:dyDescent="0.25">
      <c r="A6" s="2" t="s">
        <v>0</v>
      </c>
      <c r="B6" s="18">
        <v>76</v>
      </c>
      <c r="C6" s="18">
        <v>68</v>
      </c>
      <c r="D6" s="18">
        <v>887</v>
      </c>
      <c r="F6" s="19">
        <f t="shared" si="0"/>
        <v>8.5682074408117241</v>
      </c>
      <c r="G6" s="19">
        <f t="shared" si="0"/>
        <v>7.6662908680947011</v>
      </c>
      <c r="H6" s="20"/>
    </row>
    <row r="7" spans="1:8" x14ac:dyDescent="0.25">
      <c r="A7" s="2" t="s">
        <v>2</v>
      </c>
      <c r="B7" s="18">
        <v>92</v>
      </c>
      <c r="C7" s="18">
        <v>32</v>
      </c>
      <c r="D7" s="18">
        <v>1578</v>
      </c>
      <c r="F7" s="19">
        <f t="shared" si="0"/>
        <v>5.8301647655259821</v>
      </c>
      <c r="G7" s="19">
        <f t="shared" si="0"/>
        <v>2.0278833967046892</v>
      </c>
      <c r="H7" s="20"/>
    </row>
    <row r="8" spans="1:8" x14ac:dyDescent="0.25">
      <c r="A8" s="2" t="s">
        <v>5</v>
      </c>
      <c r="B8" s="18">
        <v>86</v>
      </c>
      <c r="C8" s="18">
        <v>17</v>
      </c>
      <c r="D8" s="18">
        <v>1036</v>
      </c>
      <c r="F8" s="19">
        <f t="shared" si="0"/>
        <v>8.301158301158301</v>
      </c>
      <c r="G8" s="19">
        <f t="shared" si="0"/>
        <v>1.6409266409266408</v>
      </c>
      <c r="H8" s="20"/>
    </row>
    <row r="9" spans="1:8" x14ac:dyDescent="0.25">
      <c r="A9" s="2" t="s">
        <v>1</v>
      </c>
      <c r="B9" s="18">
        <v>26</v>
      </c>
      <c r="C9" s="18">
        <v>8</v>
      </c>
      <c r="D9" s="18">
        <v>186</v>
      </c>
      <c r="F9" s="19">
        <f t="shared" si="0"/>
        <v>13.978494623655912</v>
      </c>
      <c r="G9" s="19">
        <f t="shared" si="0"/>
        <v>4.3010752688172049</v>
      </c>
      <c r="H9" s="20"/>
    </row>
    <row r="10" spans="1:8" x14ac:dyDescent="0.25">
      <c r="A10" s="2" t="s">
        <v>9</v>
      </c>
      <c r="B10" s="18">
        <v>33</v>
      </c>
      <c r="C10" s="18">
        <v>13</v>
      </c>
      <c r="D10" s="18">
        <v>585</v>
      </c>
      <c r="F10" s="19">
        <f t="shared" si="0"/>
        <v>5.6410256410256414</v>
      </c>
      <c r="G10" s="19">
        <f t="shared" si="0"/>
        <v>2.2222222222222223</v>
      </c>
      <c r="H10" s="20"/>
    </row>
    <row r="11" spans="1:8" x14ac:dyDescent="0.25">
      <c r="A11" s="2" t="s">
        <v>10</v>
      </c>
      <c r="B11" s="18">
        <v>66</v>
      </c>
      <c r="C11" s="18">
        <v>20</v>
      </c>
      <c r="D11" s="18">
        <v>416</v>
      </c>
      <c r="F11" s="19">
        <f t="shared" si="0"/>
        <v>15.865384615384615</v>
      </c>
      <c r="G11" s="19">
        <f t="shared" si="0"/>
        <v>4.8076923076923084</v>
      </c>
      <c r="H11" s="20"/>
    </row>
    <row r="12" spans="1:8" x14ac:dyDescent="0.25">
      <c r="A12" s="2" t="s">
        <v>11</v>
      </c>
      <c r="B12" s="18">
        <v>5</v>
      </c>
      <c r="C12" s="18">
        <v>8</v>
      </c>
      <c r="D12" s="18">
        <v>52</v>
      </c>
      <c r="F12" s="19">
        <f t="shared" si="0"/>
        <v>9.6153846153846168</v>
      </c>
      <c r="G12" s="19">
        <f t="shared" si="0"/>
        <v>15.384615384615385</v>
      </c>
      <c r="H12" s="20"/>
    </row>
    <row r="13" spans="1:8" x14ac:dyDescent="0.25">
      <c r="A13" s="2" t="s">
        <v>6</v>
      </c>
      <c r="B13" s="18">
        <v>217</v>
      </c>
      <c r="C13" s="18">
        <v>41</v>
      </c>
      <c r="D13" s="18">
        <v>1748</v>
      </c>
      <c r="F13" s="19">
        <f t="shared" si="0"/>
        <v>12.414187643020595</v>
      </c>
      <c r="G13" s="19">
        <f t="shared" si="0"/>
        <v>2.345537757437071</v>
      </c>
      <c r="H13" s="20"/>
    </row>
    <row r="14" spans="1:8" x14ac:dyDescent="0.25">
      <c r="A14" s="3" t="s">
        <v>3</v>
      </c>
      <c r="B14" s="4">
        <f>SUM(B3:B13)</f>
        <v>931</v>
      </c>
      <c r="C14" s="4">
        <f>SUM(C3:C13)</f>
        <v>316</v>
      </c>
      <c r="D14" s="4">
        <f>SUM(D3:D13)</f>
        <v>10297</v>
      </c>
      <c r="E14" s="1"/>
      <c r="F14" s="5">
        <f t="shared" si="0"/>
        <v>9.041468388851122</v>
      </c>
      <c r="G14" s="5">
        <f t="shared" si="0"/>
        <v>3.0688550063125182</v>
      </c>
      <c r="H14" s="20"/>
    </row>
    <row r="16" spans="1:8" s="21" customFormat="1" ht="15" customHeight="1" x14ac:dyDescent="0.25">
      <c r="A16" s="25" t="s">
        <v>33</v>
      </c>
      <c r="B16" s="26"/>
      <c r="C16" s="26"/>
      <c r="D16" s="26"/>
      <c r="E16" s="26"/>
      <c r="F16" s="26"/>
      <c r="G16" s="26"/>
    </row>
    <row r="17" spans="1:7" s="21" customFormat="1" ht="15" customHeight="1" x14ac:dyDescent="0.25">
      <c r="A17" s="26"/>
      <c r="B17" s="26"/>
      <c r="C17" s="26"/>
      <c r="D17" s="26"/>
      <c r="E17" s="26"/>
      <c r="F17" s="26"/>
      <c r="G17" s="26"/>
    </row>
    <row r="18" spans="1:7" s="21" customFormat="1" ht="15" customHeight="1" x14ac:dyDescent="0.25">
      <c r="A18" s="26"/>
      <c r="B18" s="26"/>
      <c r="C18" s="26"/>
      <c r="D18" s="26"/>
      <c r="E18" s="26"/>
      <c r="F18" s="26"/>
      <c r="G18" s="26"/>
    </row>
    <row r="19" spans="1:7" s="21" customFormat="1" ht="18" customHeight="1" x14ac:dyDescent="0.25">
      <c r="A19" s="22" t="s">
        <v>34</v>
      </c>
    </row>
    <row r="20" spans="1:7" s="21" customFormat="1" ht="18" customHeight="1" x14ac:dyDescent="0.25">
      <c r="A20" s="23" t="s">
        <v>35</v>
      </c>
    </row>
    <row r="21" spans="1:7" x14ac:dyDescent="0.25">
      <c r="A21" s="13"/>
    </row>
    <row r="22" spans="1:7" x14ac:dyDescent="0.25">
      <c r="A22" s="13"/>
    </row>
  </sheetData>
  <mergeCells count="1">
    <mergeCell ref="A16:G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workbookViewId="0">
      <selection activeCell="E18" sqref="E18"/>
    </sheetView>
  </sheetViews>
  <sheetFormatPr defaultRowHeight="15.75" x14ac:dyDescent="0.25"/>
  <cols>
    <col min="1" max="1" width="9.5703125" style="2" customWidth="1"/>
    <col min="2" max="3" width="15.5703125" style="2" customWidth="1"/>
    <col min="4" max="4" width="16.7109375" style="2" customWidth="1"/>
    <col min="5" max="5" width="15.5703125" style="2" customWidth="1"/>
    <col min="6" max="6" width="9.140625" style="2"/>
    <col min="7" max="7" width="21.42578125" style="2" customWidth="1"/>
    <col min="8" max="16384" width="9.140625" style="2"/>
  </cols>
  <sheetData>
    <row r="1" spans="1:13" s="1" customFormat="1" ht="18" x14ac:dyDescent="0.25">
      <c r="A1" s="1" t="s">
        <v>31</v>
      </c>
    </row>
    <row r="3" spans="1:13" x14ac:dyDescent="0.25">
      <c r="A3" s="10"/>
      <c r="B3" s="6" t="s">
        <v>28</v>
      </c>
      <c r="C3" s="6" t="s">
        <v>29</v>
      </c>
      <c r="D3" s="6" t="s">
        <v>20</v>
      </c>
      <c r="E3" s="6" t="s">
        <v>3</v>
      </c>
    </row>
    <row r="4" spans="1:13" x14ac:dyDescent="0.25">
      <c r="A4" s="1" t="s">
        <v>21</v>
      </c>
      <c r="B4" s="11">
        <v>2954</v>
      </c>
      <c r="C4" s="11">
        <v>1551</v>
      </c>
      <c r="D4" s="11">
        <v>3362</v>
      </c>
      <c r="E4" s="7">
        <f>SUM(B4:D4)</f>
        <v>7867</v>
      </c>
    </row>
    <row r="5" spans="1:13" x14ac:dyDescent="0.25">
      <c r="A5" s="14" t="s">
        <v>22</v>
      </c>
      <c r="B5" s="12">
        <v>0.37</v>
      </c>
      <c r="C5" s="12">
        <v>0.2</v>
      </c>
      <c r="D5" s="12">
        <v>0.43</v>
      </c>
      <c r="E5" s="8">
        <f>SUM(B5:D5)</f>
        <v>1</v>
      </c>
    </row>
    <row r="7" spans="1:13" x14ac:dyDescent="0.25">
      <c r="A7" s="25" t="s">
        <v>30</v>
      </c>
      <c r="B7" s="26"/>
      <c r="C7" s="26"/>
      <c r="D7" s="26"/>
      <c r="E7" s="26"/>
      <c r="F7" s="26"/>
      <c r="G7" s="26"/>
    </row>
    <row r="8" spans="1:13" x14ac:dyDescent="0.25">
      <c r="A8" s="26"/>
      <c r="B8" s="26"/>
      <c r="C8" s="26"/>
      <c r="D8" s="26"/>
      <c r="E8" s="26"/>
      <c r="F8" s="26"/>
      <c r="G8" s="26"/>
    </row>
    <row r="9" spans="1:13" x14ac:dyDescent="0.25">
      <c r="A9" s="26"/>
      <c r="B9" s="26"/>
      <c r="C9" s="26"/>
      <c r="D9" s="26"/>
      <c r="E9" s="26"/>
      <c r="F9" s="26"/>
      <c r="G9" s="26"/>
    </row>
    <row r="10" spans="1:13" x14ac:dyDescent="0.25">
      <c r="A10" s="26"/>
      <c r="B10" s="26"/>
      <c r="C10" s="26"/>
      <c r="D10" s="26"/>
      <c r="E10" s="26"/>
      <c r="F10" s="26"/>
      <c r="G10" s="26"/>
    </row>
    <row r="12" spans="1:13" x14ac:dyDescent="0.25">
      <c r="A12" s="27"/>
      <c r="B12" s="27"/>
      <c r="C12" s="27"/>
      <c r="D12" s="27"/>
      <c r="E12" s="27"/>
      <c r="F12" s="27"/>
      <c r="G12" s="27"/>
      <c r="H12" s="13"/>
      <c r="I12" s="13"/>
      <c r="J12" s="13"/>
      <c r="K12" s="13"/>
      <c r="L12" s="13"/>
      <c r="M12" s="13"/>
    </row>
    <row r="13" spans="1:13" x14ac:dyDescent="0.25">
      <c r="A13" s="28"/>
      <c r="B13" s="28"/>
      <c r="C13" s="28"/>
      <c r="D13" s="28"/>
      <c r="E13" s="28"/>
      <c r="F13" s="28"/>
      <c r="G13" s="28"/>
    </row>
  </sheetData>
  <mergeCells count="3">
    <mergeCell ref="A7:G10"/>
    <mergeCell ref="A12:G12"/>
    <mergeCell ref="A13:G13"/>
  </mergeCells>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F19" sqref="F19"/>
    </sheetView>
  </sheetViews>
  <sheetFormatPr defaultRowHeight="15.75" x14ac:dyDescent="0.25"/>
  <cols>
    <col min="1" max="1" width="9.5703125" style="2" customWidth="1"/>
    <col min="2" max="2" width="15.5703125" style="2" customWidth="1"/>
    <col min="3" max="3" width="17.5703125" style="2" customWidth="1"/>
    <col min="4" max="4" width="18" style="2" customWidth="1"/>
    <col min="5" max="5" width="15.5703125" style="2" customWidth="1"/>
    <col min="6" max="16384" width="9.140625" style="2"/>
  </cols>
  <sheetData>
    <row r="1" spans="1:5" s="1" customFormat="1" x14ac:dyDescent="0.25">
      <c r="A1" s="24" t="s">
        <v>16</v>
      </c>
    </row>
    <row r="3" spans="1:5" ht="18" x14ac:dyDescent="0.25">
      <c r="A3" s="1" t="s">
        <v>27</v>
      </c>
    </row>
    <row r="4" spans="1:5" x14ac:dyDescent="0.25">
      <c r="A4" s="9"/>
      <c r="B4" s="29" t="s">
        <v>17</v>
      </c>
      <c r="C4" s="29"/>
      <c r="D4" s="29"/>
      <c r="E4" s="29"/>
    </row>
    <row r="5" spans="1:5" x14ac:dyDescent="0.25">
      <c r="A5" s="10"/>
      <c r="B5" s="6" t="s">
        <v>18</v>
      </c>
      <c r="C5" s="6" t="s">
        <v>19</v>
      </c>
      <c r="D5" s="6" t="s">
        <v>20</v>
      </c>
      <c r="E5" s="6" t="s">
        <v>3</v>
      </c>
    </row>
    <row r="6" spans="1:5" x14ac:dyDescent="0.25">
      <c r="A6" s="1" t="s">
        <v>21</v>
      </c>
      <c r="B6" s="11">
        <v>55</v>
      </c>
      <c r="C6" s="11">
        <v>27</v>
      </c>
      <c r="D6" s="11">
        <v>0</v>
      </c>
      <c r="E6" s="7">
        <v>82</v>
      </c>
    </row>
    <row r="7" spans="1:5" x14ac:dyDescent="0.25">
      <c r="A7" s="14" t="s">
        <v>22</v>
      </c>
      <c r="B7" s="12">
        <v>0.67073170731707321</v>
      </c>
      <c r="C7" s="12">
        <v>0.32926829268292684</v>
      </c>
      <c r="D7" s="12">
        <v>0</v>
      </c>
      <c r="E7" s="8">
        <v>1</v>
      </c>
    </row>
    <row r="9" spans="1:5" s="13" customFormat="1" x14ac:dyDescent="0.25">
      <c r="A9" s="13" t="s">
        <v>23</v>
      </c>
    </row>
    <row r="10" spans="1:5" s="13" customFormat="1" x14ac:dyDescent="0.25">
      <c r="A10" s="13" t="s">
        <v>24</v>
      </c>
    </row>
    <row r="11" spans="1:5" s="13" customFormat="1" x14ac:dyDescent="0.25">
      <c r="A11" s="13" t="s">
        <v>25</v>
      </c>
    </row>
  </sheetData>
  <mergeCells count="1">
    <mergeCell ref="B4:E4"/>
  </mergeCells>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Requests 1, 2, 3, 4, 5 &amp; 6</vt:lpstr>
      <vt:lpstr>Requests 7, 8 &amp; 9</vt:lpstr>
      <vt:lpstr>Requests 10, 11, 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2022-07-28T09:34:52Z</dcterms:created>
  <dcterms:modified xsi:type="dcterms:W3CDTF">2022-07-28T09:56:16Z</dcterms:modified>
</cp:coreProperties>
</file>