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RP-DEV\CENTRAL STAT\MOTORING OFFENCES\Publications\Annual report 2022\"/>
    </mc:Choice>
  </mc:AlternateContent>
  <bookViews>
    <workbookView xWindow="120" yWindow="80" windowWidth="9380" windowHeight="6020"/>
  </bookViews>
  <sheets>
    <sheet name="Explanatory Notes" sheetId="1" r:id="rId1"/>
    <sheet name="Disposal Type" sheetId="19" r:id="rId2"/>
    <sheet name="Trends" sheetId="16" r:id="rId3"/>
    <sheet name="Offence by month" sheetId="4" r:id="rId4"/>
    <sheet name="Age &amp; Gender" sheetId="7" r:id="rId5"/>
    <sheet name="District number and rates" sheetId="27" r:id="rId6"/>
    <sheet name="Speeding" sheetId="11" r:id="rId7"/>
    <sheet name="Mobile Phone" sheetId="12" r:id="rId8"/>
    <sheet name="Careless Driving" sheetId="14" r:id="rId9"/>
    <sheet name="Drink drug driving" sheetId="26" r:id="rId10"/>
    <sheet name="Offence by disposal" sheetId="23" r:id="rId11"/>
    <sheet name="Endorsable FPNs" sheetId="8" r:id="rId12"/>
    <sheet name="Non Endorsable FPNs" sheetId="9" r:id="rId13"/>
    <sheet name="Speed Awareness" sheetId="17" r:id="rId14"/>
    <sheet name="Prosecution" sheetId="24" r:id="rId15"/>
    <sheet name="Revisions" sheetId="25" r:id="rId16"/>
  </sheets>
  <definedNames>
    <definedName name="_ftn1" localSheetId="9">'Drink drug driving'!$A$53</definedName>
    <definedName name="_ftnref1" localSheetId="9">'Drink drug driving'!$D$46</definedName>
  </definedNames>
  <calcPr calcId="162913"/>
</workbook>
</file>

<file path=xl/calcChain.xml><?xml version="1.0" encoding="utf-8"?>
<calcChain xmlns="http://schemas.openxmlformats.org/spreadsheetml/2006/main">
  <c r="E5" i="25" l="1"/>
  <c r="E4" i="25"/>
  <c r="D5" i="25"/>
  <c r="D4" i="25"/>
  <c r="D69" i="26"/>
  <c r="B69" i="26"/>
  <c r="D58" i="14"/>
  <c r="B58" i="14"/>
  <c r="D57" i="12"/>
  <c r="B57" i="12"/>
  <c r="D70" i="11"/>
  <c r="B70" i="11"/>
  <c r="D8" i="19" l="1"/>
  <c r="E8" i="19" s="1"/>
  <c r="D7" i="19"/>
  <c r="E7" i="19" s="1"/>
  <c r="D6" i="19"/>
  <c r="E6" i="19" s="1"/>
  <c r="D5" i="19"/>
  <c r="E5" i="19" s="1"/>
  <c r="D4" i="19"/>
  <c r="E4" i="19" s="1"/>
</calcChain>
</file>

<file path=xl/sharedStrings.xml><?xml version="1.0" encoding="utf-8"?>
<sst xmlns="http://schemas.openxmlformats.org/spreadsheetml/2006/main" count="556" uniqueCount="182">
  <si>
    <t>Total</t>
  </si>
  <si>
    <t>Number</t>
  </si>
  <si>
    <t>Miscellaneous</t>
  </si>
  <si>
    <t>Parking</t>
  </si>
  <si>
    <t>Seatbelt</t>
  </si>
  <si>
    <t>Drink or drug driving</t>
  </si>
  <si>
    <t>Driving whilst disqualified</t>
  </si>
  <si>
    <t>Unknown</t>
  </si>
  <si>
    <t>Age</t>
  </si>
  <si>
    <t>Female</t>
  </si>
  <si>
    <t>Male</t>
  </si>
  <si>
    <t>Under 18</t>
  </si>
  <si>
    <t>18 - 29</t>
  </si>
  <si>
    <t>30 - 49</t>
  </si>
  <si>
    <t>50 - 69</t>
  </si>
  <si>
    <t>70+</t>
  </si>
  <si>
    <t>Speeding</t>
  </si>
  <si>
    <t>Year</t>
  </si>
  <si>
    <t>-</t>
  </si>
  <si>
    <t>Sunday</t>
  </si>
  <si>
    <t>Monday</t>
  </si>
  <si>
    <t>Tuesday</t>
  </si>
  <si>
    <t>Wednesday</t>
  </si>
  <si>
    <t>Thursday</t>
  </si>
  <si>
    <t>Friday</t>
  </si>
  <si>
    <t>Saturday</t>
  </si>
  <si>
    <t>18-29</t>
  </si>
  <si>
    <t>30-49</t>
  </si>
  <si>
    <t>50-69</t>
  </si>
  <si>
    <t>Discretionary disposals</t>
  </si>
  <si>
    <t>Speed awareness course</t>
  </si>
  <si>
    <t>Fixed penalty notices</t>
  </si>
  <si>
    <t>Dangerous driving</t>
  </si>
  <si>
    <t>Referred for Prosecution</t>
  </si>
  <si>
    <t>Breach of signs &amp; signals</t>
  </si>
  <si>
    <t>Failing to stop / remain / report collision</t>
  </si>
  <si>
    <t>Insurance</t>
  </si>
  <si>
    <t>Fraudulent use / declaration</t>
  </si>
  <si>
    <t>Vehicle test certificate</t>
  </si>
  <si>
    <t>Construction &amp; use</t>
  </si>
  <si>
    <t>Careless driving</t>
  </si>
  <si>
    <t>Driving licence</t>
  </si>
  <si>
    <t>Mobile phone</t>
  </si>
  <si>
    <t>Endorsable Fixed Penalty</t>
  </si>
  <si>
    <t>Non Endorsable Fixed Penalty</t>
  </si>
  <si>
    <t>Speed Awareness Course</t>
  </si>
  <si>
    <t>Referred for prosecution</t>
  </si>
  <si>
    <t>Endorsable FPN</t>
  </si>
  <si>
    <t>Non Endorsable FPN</t>
  </si>
  <si>
    <t>Speed Awareness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</si>
  <si>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</si>
  <si>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</si>
  <si>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</si>
  <si>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</si>
  <si>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</si>
  <si>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</si>
  <si>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</si>
  <si>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</si>
  <si>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</si>
  <si>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</si>
  <si>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</si>
  <si>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</si>
  <si>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Revisions</t>
  </si>
  <si>
    <r>
      <t xml:space="preserve">Vehicle taking and driving away </t>
    </r>
    <r>
      <rPr>
        <sz val="10"/>
        <rFont val="Arial"/>
        <family val="2"/>
      </rPr>
      <t>/ tampering</t>
    </r>
  </si>
  <si>
    <t>Learner &amp; Restricted (L&amp;R) driver</t>
  </si>
  <si>
    <t>Vehicle taking and driving away / tampering</t>
  </si>
  <si>
    <t>Disposal Type</t>
  </si>
  <si>
    <t>Change over last 12 months  Number</t>
  </si>
  <si>
    <t>Change over last 12 months                 %</t>
  </si>
  <si>
    <t>Total 2021</t>
  </si>
  <si>
    <t>Non driver</t>
  </si>
  <si>
    <t>Belfast City</t>
  </si>
  <si>
    <t>Lisburn &amp; Castlereagh City</t>
  </si>
  <si>
    <t>Ards &amp; North Down</t>
  </si>
  <si>
    <t>Newry, Mourne &amp; Down</t>
  </si>
  <si>
    <t>Armagh City, Banbridge &amp; Craigavon</t>
  </si>
  <si>
    <t>Mid Ulster</t>
  </si>
  <si>
    <t>Fermanagh &amp; Omagh</t>
  </si>
  <si>
    <t>Derry City &amp; Strabane</t>
  </si>
  <si>
    <t>Causeway Coast &amp; Glens</t>
  </si>
  <si>
    <t>Mid &amp; East Antrim</t>
  </si>
  <si>
    <t>Antrim &amp; Newtownabbey</t>
  </si>
  <si>
    <t>Rate per 10,000 16+ pop</t>
  </si>
  <si>
    <t xml:space="preserve">Speed limit </t>
  </si>
  <si>
    <t xml:space="preserve">Highest speed detected </t>
  </si>
  <si>
    <t>Location</t>
  </si>
  <si>
    <t>20 mph</t>
  </si>
  <si>
    <t>30 mph</t>
  </si>
  <si>
    <t>40 mph</t>
  </si>
  <si>
    <t>45 mph</t>
  </si>
  <si>
    <t>50 mph</t>
  </si>
  <si>
    <t>60 mph</t>
  </si>
  <si>
    <t>70 mph</t>
  </si>
  <si>
    <t>Rank</t>
  </si>
  <si>
    <t>Breath / Blood</t>
  </si>
  <si>
    <t>Reading</t>
  </si>
  <si>
    <t>Breath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</si>
  <si>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Legal limit for breath tests is 35µg/100ml, blood tests is 80mg/100ml and urine tests 107mg/100ml</t>
    </r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</si>
  <si>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Based on the date of the offence</t>
    </r>
  </si>
  <si>
    <t>Referred for Prosecution - 2020</t>
  </si>
  <si>
    <t>Change over last 12 months - Number</t>
  </si>
  <si>
    <t>Change over last 12 months - %</t>
  </si>
  <si>
    <t>90 mph</t>
  </si>
  <si>
    <r>
      <t>Pop_16+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</si>
  <si>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>No of times over legal limit</t>
    </r>
    <r>
      <rPr>
        <b/>
        <vertAlign val="superscript"/>
        <sz val="10"/>
        <color theme="0"/>
        <rFont val="Arial"/>
        <family val="2"/>
      </rPr>
      <t>1</t>
    </r>
  </si>
  <si>
    <t>Offence group</t>
  </si>
  <si>
    <t>Change - Number</t>
  </si>
  <si>
    <t>Change - %</t>
  </si>
  <si>
    <t>Month</t>
  </si>
  <si>
    <t>District</t>
  </si>
  <si>
    <t>n/a</t>
  </si>
  <si>
    <t>Pop (16+)</t>
  </si>
  <si>
    <t>Rate per 10,000 pop 16+</t>
  </si>
  <si>
    <t>Number of speeding offences detected</t>
  </si>
  <si>
    <t>Number of mobile phone offences detected</t>
  </si>
  <si>
    <t>Number of careless driving offences detected</t>
  </si>
  <si>
    <t>Number of drink/drug driving offences detected</t>
  </si>
  <si>
    <t>Number of motoring offences by disposal type, 2021 &amp; 2022</t>
  </si>
  <si>
    <t>Number of motoring offences: 1998 - 2022</t>
  </si>
  <si>
    <t>Number of motoring offences by offence group &amp; month of year, 2021 &amp; 2022</t>
  </si>
  <si>
    <t>Total 2022</t>
  </si>
  <si>
    <t>Dec 2022</t>
  </si>
  <si>
    <t>Nov 2022</t>
  </si>
  <si>
    <t>Oct 2022</t>
  </si>
  <si>
    <t>Sep 2022</t>
  </si>
  <si>
    <t>Aug 2022</t>
  </si>
  <si>
    <t>Jul 2022</t>
  </si>
  <si>
    <t>Jun 2022</t>
  </si>
  <si>
    <t>May 2022</t>
  </si>
  <si>
    <t>Apr 2022</t>
  </si>
  <si>
    <t>Mar 2022</t>
  </si>
  <si>
    <t>Feb 2022</t>
  </si>
  <si>
    <t>Jan 2022</t>
  </si>
  <si>
    <t>Number of motoring offences by offence group &amp; age and gender of offender, 2022</t>
  </si>
  <si>
    <t>Number of motoring offences by District and disposal type, 2022</t>
  </si>
  <si>
    <t>Number of speeding offences: 2012 - 2022</t>
  </si>
  <si>
    <t>Top speed detected by PSNI within each speed limit, 2022</t>
  </si>
  <si>
    <t>Number of speeding offences by day of week and month of year, 2022</t>
  </si>
  <si>
    <t>Number of speeding offences by age and gender of driver, 2022</t>
  </si>
  <si>
    <t>Arney Road, Enniskillen</t>
  </si>
  <si>
    <t>Main Street, Broughshane</t>
  </si>
  <si>
    <t>Ballymoney Road, Ballymena</t>
  </si>
  <si>
    <t>100 mph</t>
  </si>
  <si>
    <t>Bangor Road, Newtownards</t>
  </si>
  <si>
    <t>M2, Newtownabbey</t>
  </si>
  <si>
    <t>117mph</t>
  </si>
  <si>
    <t>A4, Dungannon</t>
  </si>
  <si>
    <t>104 mph</t>
  </si>
  <si>
    <t>Belvoir Road, Belfast</t>
  </si>
  <si>
    <t>132 mph</t>
  </si>
  <si>
    <t>Glenshane Road, Maghera</t>
  </si>
  <si>
    <t>144 mph</t>
  </si>
  <si>
    <t>M2, Belfast</t>
  </si>
  <si>
    <t>Speeding offences detected by Policing District: 2022</t>
  </si>
  <si>
    <t>Number of mobile phone offences: 2012 - 2022</t>
  </si>
  <si>
    <t>Number of mobile phone offences by day of week and month of year, 2022</t>
  </si>
  <si>
    <t>Number of mobile phone offences by age and gender, 2022</t>
  </si>
  <si>
    <t>Mobile phone offences detected by Policing District: 2022</t>
  </si>
  <si>
    <t>Number of careless driving offences: 2012 - 2022</t>
  </si>
  <si>
    <t>Number of careless driving offences by day of week and month of year, 2022</t>
  </si>
  <si>
    <t>Number of careless driving offences by age and gender of driver, 2022</t>
  </si>
  <si>
    <t>Careless driving offences detected by Policing District: 2022</t>
  </si>
  <si>
    <t>Number of drink drug driving offences: 2012 - 2022</t>
  </si>
  <si>
    <t>Number of drink/drug driving offences by day of week and month of year, 2022</t>
  </si>
  <si>
    <t>Number of drink drug driving offences by age and gender of driver, 2022</t>
  </si>
  <si>
    <t>Top 5 alcohol readings for drink/drug driving offences, 2022</t>
  </si>
  <si>
    <t>186 µg/100ml</t>
  </si>
  <si>
    <t>172 µg/100ml</t>
  </si>
  <si>
    <t>Blood</t>
  </si>
  <si>
    <t>391 mg/100ml</t>
  </si>
  <si>
    <t>170 µg/100ml</t>
  </si>
  <si>
    <t>167 µg/100ml</t>
  </si>
  <si>
    <t>Drink/drug driving offences detected by Policing District: 2022</t>
  </si>
  <si>
    <t>Number of motoring offences by offence group and disposal type, 2022</t>
  </si>
  <si>
    <t>Number of endorsable FPNs issued by offence group, gender and age, 2022</t>
  </si>
  <si>
    <t>Number of non endorsable FPNs issued by offence group, 2022</t>
  </si>
  <si>
    <r>
      <t>Age and gender of drivers who completed a speed awareness course, 2022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</si>
  <si>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Number of offences referred for prosecution issued by offence group, gender and age, 2022</t>
  </si>
  <si>
    <r>
      <rPr>
        <vertAlign val="superscript"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Population figures sourced from NISRA,  based on Census data for 2021.</t>
    </r>
  </si>
  <si>
    <t>Referred for Prosecution - 2021</t>
  </si>
  <si>
    <t xml:space="preserve"> 2021 publication</t>
  </si>
  <si>
    <t>2022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</si>
</sst>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0.0"/>
    <numFmt numFmtId="165" formatCode="mmm\-yyyy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E3C37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2" fillId="0" borderId="0" xfId="1"/>
    <xf numFmtId="0" fontId="3" fillId="0" borderId="0" xfId="1" applyFont="1"/>
    <xf numFmtId="0" fontId="2" fillId="0" borderId="0" xfId="1"/>
    <xf numFmtId="0" fontId="3" fillId="0" borderId="0" xfId="1" applyFont="1"/>
    <xf numFmtId="0" fontId="6" fillId="0" borderId="0" xfId="1" applyFont="1" applyFill="1" applyBorder="1"/>
    <xf numFmtId="0" fontId="3" fillId="0" borderId="0" xfId="7" applyFont="1" applyAlignment="1"/>
    <xf numFmtId="0" fontId="4" fillId="0" borderId="0" xfId="7"/>
    <xf numFmtId="0" fontId="3" fillId="0" borderId="0" xfId="7" applyFont="1"/>
    <xf numFmtId="0" fontId="4" fillId="0" borderId="0" xfId="7"/>
    <xf numFmtId="0" fontId="3" fillId="0" borderId="0" xfId="7" applyFont="1"/>
    <xf numFmtId="0" fontId="0" fillId="0" borderId="0" xfId="0"/>
    <xf numFmtId="164" fontId="0" fillId="0" borderId="0" xfId="0" applyNumberFormat="1"/>
    <xf numFmtId="0" fontId="4" fillId="0" borderId="0" xfId="1" applyFont="1" applyFill="1" applyBorder="1"/>
    <xf numFmtId="3" fontId="0" fillId="0" borderId="0" xfId="0" applyNumberFormat="1"/>
    <xf numFmtId="0" fontId="8" fillId="0" borderId="0" xfId="0" applyFont="1"/>
    <xf numFmtId="3" fontId="3" fillId="0" borderId="0" xfId="2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/>
    </xf>
    <xf numFmtId="3" fontId="3" fillId="0" borderId="0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0" fontId="9" fillId="0" borderId="0" xfId="0" applyFont="1" applyFill="1" applyBorder="1"/>
    <xf numFmtId="0" fontId="4" fillId="0" borderId="0" xfId="7" applyFont="1" applyFill="1" applyBorder="1"/>
    <xf numFmtId="3" fontId="4" fillId="0" borderId="0" xfId="7" applyNumberFormat="1" applyFont="1" applyFill="1" applyBorder="1"/>
    <xf numFmtId="3" fontId="3" fillId="0" borderId="0" xfId="7" applyNumberFormat="1" applyFont="1" applyFill="1" applyBorder="1"/>
    <xf numFmtId="3" fontId="3" fillId="0" borderId="2" xfId="7" applyNumberFormat="1" applyFont="1" applyFill="1" applyBorder="1"/>
    <xf numFmtId="3" fontId="4" fillId="0" borderId="0" xfId="7" applyNumberFormat="1" applyFont="1" applyFill="1" applyBorder="1" applyAlignment="1">
      <alignment horizontal="right"/>
    </xf>
    <xf numFmtId="3" fontId="3" fillId="0" borderId="0" xfId="7" applyNumberFormat="1" applyFont="1" applyFill="1" applyBorder="1" applyAlignment="1">
      <alignment horizontal="right"/>
    </xf>
    <xf numFmtId="0" fontId="3" fillId="0" borderId="0" xfId="1" applyFont="1" applyAlignment="1"/>
    <xf numFmtId="0" fontId="0" fillId="0" borderId="0" xfId="0" applyAlignment="1">
      <alignment wrapText="1"/>
    </xf>
    <xf numFmtId="0" fontId="4" fillId="0" borderId="0" xfId="9"/>
    <xf numFmtId="0" fontId="4" fillId="0" borderId="0" xfId="9" applyFont="1" applyFill="1" applyBorder="1" applyAlignment="1">
      <alignment horizontal="left"/>
    </xf>
    <xf numFmtId="0" fontId="3" fillId="0" borderId="0" xfId="9" applyFont="1" applyAlignment="1">
      <alignment horizontal="center"/>
    </xf>
    <xf numFmtId="3" fontId="4" fillId="0" borderId="0" xfId="9" applyNumberFormat="1"/>
    <xf numFmtId="0" fontId="4" fillId="0" borderId="0" xfId="9" applyAlignment="1">
      <alignment horizontal="left"/>
    </xf>
    <xf numFmtId="164" fontId="4" fillId="0" borderId="0" xfId="9" applyNumberFormat="1" applyAlignment="1">
      <alignment horizontal="left"/>
    </xf>
    <xf numFmtId="0" fontId="4" fillId="0" borderId="0" xfId="9" applyFont="1" applyFill="1" applyBorder="1" applyAlignment="1">
      <alignment horizontal="left" wrapText="1"/>
    </xf>
    <xf numFmtId="3" fontId="3" fillId="0" borderId="2" xfId="9" applyNumberFormat="1" applyFont="1" applyFill="1" applyBorder="1" applyAlignment="1">
      <alignment horizontal="right"/>
    </xf>
    <xf numFmtId="0" fontId="2" fillId="0" borderId="0" xfId="7" applyFont="1" applyFill="1" applyBorder="1"/>
    <xf numFmtId="0" fontId="2" fillId="0" borderId="0" xfId="1" applyFont="1" applyFill="1" applyBorder="1"/>
    <xf numFmtId="0" fontId="2" fillId="0" borderId="0" xfId="1" applyFont="1" applyFill="1" applyBorder="1" applyAlignment="1">
      <alignment wrapText="1"/>
    </xf>
    <xf numFmtId="3" fontId="4" fillId="0" borderId="4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3" fillId="0" borderId="0" xfId="0" applyFont="1"/>
    <xf numFmtId="0" fontId="2" fillId="0" borderId="2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0" fillId="0" borderId="0" xfId="0"/>
    <xf numFmtId="0" fontId="13" fillId="0" borderId="0" xfId="0" applyFont="1"/>
    <xf numFmtId="0" fontId="2" fillId="0" borderId="0" xfId="1" applyFont="1"/>
    <xf numFmtId="0" fontId="12" fillId="0" borderId="0" xfId="1" applyFont="1"/>
    <xf numFmtId="0" fontId="2" fillId="0" borderId="0" xfId="1" applyFont="1" applyBorder="1" applyAlignment="1"/>
    <xf numFmtId="3" fontId="3" fillId="0" borderId="2" xfId="1" applyNumberFormat="1" applyFont="1" applyFill="1" applyBorder="1" applyAlignment="1">
      <alignment horizontal="right"/>
    </xf>
    <xf numFmtId="3" fontId="7" fillId="0" borderId="0" xfId="0" applyNumberFormat="1" applyFont="1" applyBorder="1"/>
    <xf numFmtId="3" fontId="7" fillId="0" borderId="4" xfId="0" applyNumberFormat="1" applyFont="1" applyBorder="1"/>
    <xf numFmtId="3" fontId="13" fillId="0" borderId="2" xfId="0" applyNumberFormat="1" applyFont="1" applyBorder="1"/>
    <xf numFmtId="3" fontId="13" fillId="0" borderId="3" xfId="0" applyNumberFormat="1" applyFont="1" applyBorder="1"/>
    <xf numFmtId="0" fontId="0" fillId="0" borderId="0" xfId="0"/>
    <xf numFmtId="0" fontId="2" fillId="0" borderId="0" xfId="1" applyFont="1" applyFill="1" applyBorder="1" applyAlignment="1">
      <alignment horizontal="left" wrapText="1"/>
    </xf>
    <xf numFmtId="0" fontId="2" fillId="0" borderId="0" xfId="7" applyFont="1"/>
    <xf numFmtId="3" fontId="13" fillId="0" borderId="0" xfId="0" applyNumberFormat="1" applyFont="1" applyBorder="1"/>
    <xf numFmtId="3" fontId="10" fillId="0" borderId="0" xfId="0" applyNumberFormat="1" applyFont="1" applyFill="1" applyAlignment="1">
      <alignment vertical="center"/>
    </xf>
    <xf numFmtId="3" fontId="7" fillId="0" borderId="0" xfId="0" applyNumberFormat="1" applyFont="1" applyBorder="1" applyAlignment="1">
      <alignment horizontal="right"/>
    </xf>
    <xf numFmtId="3" fontId="5" fillId="0" borderId="0" xfId="7" applyNumberFormat="1" applyFont="1" applyBorder="1" applyAlignment="1">
      <alignment horizontal="right" vertical="center"/>
    </xf>
    <xf numFmtId="3" fontId="2" fillId="0" borderId="0" xfId="7" applyNumberFormat="1" applyFont="1" applyAlignment="1">
      <alignment horizontal="right"/>
    </xf>
    <xf numFmtId="3" fontId="5" fillId="0" borderId="0" xfId="7" applyNumberFormat="1" applyFont="1" applyFill="1" applyBorder="1" applyAlignment="1">
      <alignment horizontal="right" vertical="center"/>
    </xf>
    <xf numFmtId="3" fontId="2" fillId="0" borderId="0" xfId="7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left"/>
    </xf>
    <xf numFmtId="3" fontId="7" fillId="0" borderId="2" xfId="0" applyNumberFormat="1" applyFont="1" applyBorder="1" applyAlignment="1">
      <alignment horizontal="right"/>
    </xf>
    <xf numFmtId="0" fontId="2" fillId="0" borderId="0" xfId="1" applyFont="1" applyAlignment="1">
      <alignment horizontal="left"/>
    </xf>
    <xf numFmtId="0" fontId="2" fillId="0" borderId="0" xfId="1" applyFont="1" applyFill="1" applyAlignment="1">
      <alignment horizontal="left"/>
    </xf>
    <xf numFmtId="0" fontId="2" fillId="0" borderId="2" xfId="1" applyFont="1" applyFill="1" applyBorder="1" applyAlignment="1">
      <alignment horizontal="left"/>
    </xf>
    <xf numFmtId="3" fontId="5" fillId="0" borderId="0" xfId="1" applyNumberFormat="1" applyFont="1" applyBorder="1" applyAlignment="1">
      <alignment horizontal="right" vertical="center"/>
    </xf>
    <xf numFmtId="3" fontId="2" fillId="0" borderId="0" xfId="1" applyNumberFormat="1" applyFont="1" applyAlignment="1">
      <alignment horizontal="right"/>
    </xf>
    <xf numFmtId="3" fontId="5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Alignment="1">
      <alignment horizontal="right"/>
    </xf>
    <xf numFmtId="3" fontId="5" fillId="0" borderId="2" xfId="1" applyNumberFormat="1" applyFont="1" applyFill="1" applyBorder="1" applyAlignment="1">
      <alignment horizontal="right" vertical="center"/>
    </xf>
    <xf numFmtId="3" fontId="2" fillId="0" borderId="2" xfId="1" applyNumberFormat="1" applyFont="1" applyFill="1" applyBorder="1" applyAlignment="1">
      <alignment horizontal="right"/>
    </xf>
    <xf numFmtId="0" fontId="5" fillId="0" borderId="0" xfId="1" applyNumberFormat="1" applyFont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3" fontId="2" fillId="0" borderId="0" xfId="1" applyNumberFormat="1" applyFont="1" applyBorder="1" applyAlignment="1">
      <alignment horizontal="right"/>
    </xf>
    <xf numFmtId="3" fontId="2" fillId="0" borderId="0" xfId="1" applyNumberFormat="1" applyFont="1" applyFill="1" applyBorder="1" applyAlignment="1">
      <alignment horizontal="right"/>
    </xf>
    <xf numFmtId="3" fontId="7" fillId="0" borderId="2" xfId="0" applyNumberFormat="1" applyFont="1" applyBorder="1"/>
    <xf numFmtId="3" fontId="13" fillId="0" borderId="0" xfId="0" applyNumberFormat="1" applyFont="1" applyAlignment="1">
      <alignment horizontal="right"/>
    </xf>
    <xf numFmtId="3" fontId="13" fillId="0" borderId="2" xfId="0" applyNumberFormat="1" applyFont="1" applyBorder="1" applyAlignment="1">
      <alignment horizontal="right"/>
    </xf>
    <xf numFmtId="3" fontId="3" fillId="0" borderId="0" xfId="1" applyNumberFormat="1" applyFont="1" applyAlignment="1">
      <alignment horizontal="right"/>
    </xf>
    <xf numFmtId="3" fontId="3" fillId="0" borderId="0" xfId="1" applyNumberFormat="1" applyFont="1" applyFill="1" applyAlignment="1">
      <alignment horizontal="right"/>
    </xf>
    <xf numFmtId="3" fontId="3" fillId="0" borderId="0" xfId="7" applyNumberFormat="1" applyFont="1" applyAlignment="1">
      <alignment horizontal="right"/>
    </xf>
    <xf numFmtId="3" fontId="3" fillId="0" borderId="0" xfId="7" applyNumberFormat="1" applyFont="1" applyFill="1" applyAlignment="1">
      <alignment horizontal="right"/>
    </xf>
    <xf numFmtId="0" fontId="5" fillId="0" borderId="0" xfId="7" applyNumberFormat="1" applyFont="1" applyBorder="1" applyAlignment="1">
      <alignment horizontal="left"/>
    </xf>
    <xf numFmtId="0" fontId="2" fillId="0" borderId="0" xfId="7" applyFont="1" applyAlignment="1">
      <alignment horizontal="left"/>
    </xf>
    <xf numFmtId="0" fontId="2" fillId="0" borderId="0" xfId="7" applyFont="1" applyFill="1" applyAlignment="1">
      <alignment horizontal="left"/>
    </xf>
    <xf numFmtId="0" fontId="2" fillId="0" borderId="2" xfId="7" applyFont="1" applyFill="1" applyBorder="1" applyAlignment="1">
      <alignment horizontal="left"/>
    </xf>
    <xf numFmtId="3" fontId="3" fillId="0" borderId="0" xfId="1" applyNumberFormat="1" applyFont="1" applyBorder="1" applyAlignment="1">
      <alignment horizontal="right"/>
    </xf>
    <xf numFmtId="1" fontId="14" fillId="0" borderId="0" xfId="9" applyNumberFormat="1" applyFont="1" applyFill="1" applyBorder="1" applyAlignment="1">
      <alignment horizontal="right"/>
    </xf>
    <xf numFmtId="1" fontId="15" fillId="0" borderId="2" xfId="9" applyNumberFormat="1" applyFont="1" applyFill="1" applyBorder="1" applyAlignment="1">
      <alignment horizontal="right"/>
    </xf>
    <xf numFmtId="3" fontId="3" fillId="0" borderId="2" xfId="1" applyNumberFormat="1" applyFont="1" applyFill="1" applyBorder="1"/>
    <xf numFmtId="0" fontId="11" fillId="0" borderId="2" xfId="0" applyFont="1" applyFill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7" fillId="0" borderId="2" xfId="0" applyFont="1" applyFill="1" applyBorder="1" applyAlignment="1">
      <alignment horizontal="left"/>
    </xf>
    <xf numFmtId="0" fontId="2" fillId="0" borderId="0" xfId="7" applyFont="1" applyFill="1" applyBorder="1" applyAlignment="1">
      <alignment horizontal="left"/>
    </xf>
    <xf numFmtId="3" fontId="2" fillId="0" borderId="0" xfId="7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3" fontId="8" fillId="0" borderId="2" xfId="0" applyNumberFormat="1" applyFont="1" applyBorder="1"/>
    <xf numFmtId="0" fontId="17" fillId="2" borderId="1" xfId="0" applyFont="1" applyFill="1" applyBorder="1" applyAlignment="1">
      <alignment horizontal="right" wrapText="1"/>
    </xf>
    <xf numFmtId="3" fontId="0" fillId="0" borderId="0" xfId="0" applyNumberFormat="1" applyAlignment="1">
      <alignment horizontal="right"/>
    </xf>
    <xf numFmtId="3" fontId="8" fillId="0" borderId="2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0" borderId="6" xfId="0" applyNumberFormat="1" applyFont="1" applyBorder="1" applyAlignment="1">
      <alignment horizontal="right"/>
    </xf>
    <xf numFmtId="0" fontId="0" fillId="0" borderId="0" xfId="0" applyBorder="1"/>
    <xf numFmtId="1" fontId="0" fillId="0" borderId="0" xfId="0" applyNumberFormat="1" applyAlignment="1">
      <alignment horizontal="right"/>
    </xf>
    <xf numFmtId="1" fontId="8" fillId="0" borderId="2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 wrapText="1"/>
    </xf>
    <xf numFmtId="165" fontId="0" fillId="0" borderId="0" xfId="0" applyNumberFormat="1"/>
    <xf numFmtId="0" fontId="3" fillId="0" borderId="2" xfId="7" applyFont="1" applyFill="1" applyBorder="1"/>
    <xf numFmtId="0" fontId="8" fillId="0" borderId="2" xfId="0" applyFont="1" applyBorder="1"/>
    <xf numFmtId="0" fontId="7" fillId="0" borderId="0" xfId="0" applyFont="1"/>
    <xf numFmtId="0" fontId="0" fillId="0" borderId="0" xfId="0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/>
    <xf numFmtId="1" fontId="0" fillId="0" borderId="0" xfId="0" applyNumberFormat="1"/>
    <xf numFmtId="0" fontId="17" fillId="2" borderId="1" xfId="0" applyFont="1" applyFill="1" applyBorder="1" applyAlignment="1">
      <alignment horizontal="left"/>
    </xf>
    <xf numFmtId="0" fontId="18" fillId="2" borderId="1" xfId="1" applyFont="1" applyFill="1" applyBorder="1" applyAlignment="1">
      <alignment horizontal="left" wrapText="1"/>
    </xf>
    <xf numFmtId="0" fontId="18" fillId="2" borderId="1" xfId="1" applyFont="1" applyFill="1" applyBorder="1" applyAlignment="1">
      <alignment horizontal="right" wrapText="1"/>
    </xf>
    <xf numFmtId="0" fontId="3" fillId="0" borderId="2" xfId="1" applyFont="1" applyFill="1" applyBorder="1" applyAlignment="1">
      <alignment horizontal="left" wrapText="1"/>
    </xf>
    <xf numFmtId="0" fontId="18" fillId="2" borderId="1" xfId="2" applyFont="1" applyFill="1" applyBorder="1" applyAlignment="1">
      <alignment horizontal="left" vertical="center" wrapText="1"/>
    </xf>
    <xf numFmtId="49" fontId="18" fillId="2" borderId="1" xfId="2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right" wrapText="1"/>
    </xf>
    <xf numFmtId="3" fontId="0" fillId="0" borderId="0" xfId="0" applyNumberFormat="1" applyAlignment="1">
      <alignment horizontal="right" vertical="center"/>
    </xf>
    <xf numFmtId="1" fontId="16" fillId="0" borderId="0" xfId="0" applyNumberFormat="1" applyFont="1" applyAlignment="1">
      <alignment horizontal="right" vertical="center"/>
    </xf>
    <xf numFmtId="3" fontId="3" fillId="0" borderId="2" xfId="1" applyNumberFormat="1" applyFont="1" applyFill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1" fontId="20" fillId="0" borderId="2" xfId="0" applyNumberFormat="1" applyFont="1" applyBorder="1" applyAlignment="1">
      <alignment horizontal="right" vertical="center"/>
    </xf>
    <xf numFmtId="0" fontId="18" fillId="2" borderId="2" xfId="1" applyFont="1" applyFill="1" applyBorder="1" applyAlignment="1">
      <alignment horizontal="right"/>
    </xf>
    <xf numFmtId="0" fontId="18" fillId="2" borderId="3" xfId="1" applyFont="1" applyFill="1" applyBorder="1" applyAlignment="1">
      <alignment horizontal="right"/>
    </xf>
    <xf numFmtId="0" fontId="18" fillId="2" borderId="2" xfId="1" applyFont="1" applyFill="1" applyBorder="1" applyAlignment="1">
      <alignment vertical="center"/>
    </xf>
    <xf numFmtId="0" fontId="25" fillId="2" borderId="5" xfId="0" applyFont="1" applyFill="1" applyBorder="1"/>
    <xf numFmtId="0" fontId="18" fillId="2" borderId="5" xfId="9" applyFont="1" applyFill="1" applyBorder="1" applyAlignment="1" applyProtection="1">
      <alignment horizontal="right" wrapText="1"/>
    </xf>
    <xf numFmtId="0" fontId="18" fillId="2" borderId="5" xfId="9" applyFont="1" applyFill="1" applyBorder="1" applyAlignment="1" applyProtection="1">
      <alignment horizontal="right"/>
    </xf>
    <xf numFmtId="0" fontId="18" fillId="2" borderId="1" xfId="1" applyFont="1" applyFill="1" applyBorder="1" applyAlignment="1">
      <alignment horizontal="left"/>
    </xf>
    <xf numFmtId="0" fontId="18" fillId="2" borderId="1" xfId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left" wrapText="1"/>
    </xf>
    <xf numFmtId="3" fontId="18" fillId="2" borderId="1" xfId="0" applyNumberFormat="1" applyFont="1" applyFill="1" applyBorder="1" applyAlignment="1">
      <alignment horizontal="right" wrapText="1"/>
    </xf>
    <xf numFmtId="0" fontId="18" fillId="2" borderId="1" xfId="7" applyFont="1" applyFill="1" applyBorder="1"/>
    <xf numFmtId="0" fontId="18" fillId="2" borderId="1" xfId="7" applyFont="1" applyFill="1" applyBorder="1" applyAlignment="1">
      <alignment horizontal="right"/>
    </xf>
    <xf numFmtId="3" fontId="2" fillId="0" borderId="0" xfId="7" applyNumberFormat="1" applyFont="1" applyFill="1" applyBorder="1"/>
    <xf numFmtId="165" fontId="7" fillId="0" borderId="0" xfId="0" applyNumberFormat="1" applyFont="1"/>
    <xf numFmtId="164" fontId="7" fillId="0" borderId="0" xfId="0" applyNumberFormat="1" applyFont="1"/>
    <xf numFmtId="164" fontId="13" fillId="0" borderId="0" xfId="0" applyNumberFormat="1" applyFont="1"/>
    <xf numFmtId="3" fontId="7" fillId="0" borderId="0" xfId="0" applyNumberFormat="1" applyFont="1"/>
    <xf numFmtId="0" fontId="18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right" wrapText="1"/>
    </xf>
    <xf numFmtId="0" fontId="18" fillId="2" borderId="1" xfId="1" applyFont="1" applyFill="1" applyBorder="1" applyAlignment="1">
      <alignment vertical="center"/>
    </xf>
    <xf numFmtId="0" fontId="18" fillId="2" borderId="1" xfId="1" applyFont="1" applyFill="1" applyBorder="1" applyAlignment="1">
      <alignment horizontal="right"/>
    </xf>
    <xf numFmtId="0" fontId="18" fillId="2" borderId="7" xfId="1" applyFont="1" applyFill="1" applyBorder="1" applyAlignment="1">
      <alignment horizontal="right"/>
    </xf>
    <xf numFmtId="0" fontId="18" fillId="2" borderId="1" xfId="1" applyFont="1" applyFill="1" applyBorder="1" applyAlignment="1">
      <alignment horizontal="center"/>
    </xf>
    <xf numFmtId="3" fontId="3" fillId="0" borderId="2" xfId="0" applyNumberFormat="1" applyFont="1" applyFill="1" applyBorder="1" applyAlignment="1">
      <alignment horizontal="right"/>
    </xf>
    <xf numFmtId="0" fontId="25" fillId="2" borderId="1" xfId="0" applyFont="1" applyFill="1" applyBorder="1"/>
    <xf numFmtId="0" fontId="25" fillId="2" borderId="1" xfId="0" applyFont="1" applyFill="1" applyBorder="1" applyAlignment="1">
      <alignment horizontal="right"/>
    </xf>
    <xf numFmtId="0" fontId="18" fillId="2" borderId="1" xfId="1" applyFont="1" applyFill="1" applyBorder="1" applyAlignment="1">
      <alignment horizontal="left" vertical="center"/>
    </xf>
    <xf numFmtId="0" fontId="18" fillId="2" borderId="7" xfId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 wrapText="1"/>
    </xf>
    <xf numFmtId="3" fontId="10" fillId="0" borderId="2" xfId="0" applyNumberFormat="1" applyFont="1" applyFill="1" applyBorder="1" applyAlignment="1">
      <alignment vertical="center"/>
    </xf>
    <xf numFmtId="3" fontId="0" fillId="0" borderId="2" xfId="0" applyNumberFormat="1" applyBorder="1"/>
    <xf numFmtId="166" fontId="9" fillId="0" borderId="2" xfId="0" applyNumberFormat="1" applyFont="1" applyFill="1" applyBorder="1" applyAlignment="1"/>
    <xf numFmtId="0" fontId="18" fillId="2" borderId="2" xfId="0" applyFont="1" applyFill="1" applyBorder="1" applyAlignment="1">
      <alignment horizontal="left"/>
    </xf>
    <xf numFmtId="0" fontId="18" fillId="2" borderId="2" xfId="0" applyFont="1" applyFill="1" applyBorder="1" applyAlignment="1">
      <alignment horizontal="center" wrapText="1"/>
    </xf>
    <xf numFmtId="0" fontId="13" fillId="0" borderId="0" xfId="0" applyFont="1" applyAlignment="1">
      <alignment horizontal="left"/>
    </xf>
    <xf numFmtId="0" fontId="21" fillId="0" borderId="0" xfId="0" applyFont="1" applyAlignment="1"/>
    <xf numFmtId="0" fontId="3" fillId="0" borderId="0" xfId="1" applyFont="1" applyBorder="1" applyAlignment="1"/>
    <xf numFmtId="0" fontId="3" fillId="0" borderId="0" xfId="9" applyFont="1" applyAlignment="1"/>
    <xf numFmtId="3" fontId="3" fillId="0" borderId="0" xfId="1" applyNumberFormat="1" applyFont="1" applyFill="1" applyBorder="1" applyAlignment="1">
      <alignment horizontal="right" vertical="center"/>
    </xf>
    <xf numFmtId="0" fontId="3" fillId="0" borderId="2" xfId="9" applyFont="1" applyFill="1" applyBorder="1" applyAlignment="1">
      <alignment horizontal="left"/>
    </xf>
    <xf numFmtId="0" fontId="8" fillId="0" borderId="6" xfId="0" applyFont="1" applyBorder="1"/>
    <xf numFmtId="0" fontId="3" fillId="0" borderId="2" xfId="1" applyFont="1" applyFill="1" applyBorder="1"/>
    <xf numFmtId="0" fontId="18" fillId="2" borderId="0" xfId="0" applyFont="1" applyFill="1"/>
    <xf numFmtId="0" fontId="18" fillId="2" borderId="0" xfId="0" applyFont="1" applyFill="1" applyAlignment="1">
      <alignment horizontal="right" wrapText="1"/>
    </xf>
    <xf numFmtId="0" fontId="7" fillId="0" borderId="0" xfId="0" applyFont="1" applyAlignment="1">
      <alignment wrapText="1"/>
    </xf>
    <xf numFmtId="1" fontId="7" fillId="0" borderId="0" xfId="0" applyNumberFormat="1" applyFont="1"/>
    <xf numFmtId="0" fontId="13" fillId="0" borderId="2" xfId="0" applyFont="1" applyBorder="1"/>
    <xf numFmtId="0" fontId="13" fillId="0" borderId="2" xfId="0" applyFont="1" applyBorder="1" applyAlignment="1">
      <alignment wrapText="1"/>
    </xf>
    <xf numFmtId="1" fontId="13" fillId="0" borderId="2" xfId="0" applyNumberFormat="1" applyFont="1" applyBorder="1"/>
    <xf numFmtId="1" fontId="8" fillId="0" borderId="2" xfId="0" applyNumberFormat="1" applyFont="1" applyBorder="1"/>
    <xf numFmtId="0" fontId="8" fillId="0" borderId="2" xfId="0" applyFont="1" applyBorder="1" applyAlignment="1">
      <alignment wrapText="1"/>
    </xf>
    <xf numFmtId="3" fontId="2" fillId="0" borderId="0" xfId="9" applyNumberFormat="1" applyFont="1" applyFill="1" applyBorder="1" applyAlignment="1">
      <alignment horizontal="right"/>
    </xf>
    <xf numFmtId="3" fontId="8" fillId="0" borderId="0" xfId="0" applyNumberFormat="1" applyFont="1"/>
  </cellXfs>
  <cellStyles count="23">
    <cellStyle name="Currency 2" xfId="12"/>
    <cellStyle name="Currency 3" xfId="22"/>
    <cellStyle name="Normal" xfId="0" builtinId="0"/>
    <cellStyle name="Normal 10" xfId="19"/>
    <cellStyle name="Normal 11" xfId="20"/>
    <cellStyle name="Normal 2" xfId="3"/>
    <cellStyle name="Normal 2 2" xfId="5"/>
    <cellStyle name="Normal 2 2 2" xfId="16"/>
    <cellStyle name="Normal 2 3" xfId="10"/>
    <cellStyle name="Normal 2 4" xfId="14"/>
    <cellStyle name="Normal 3" xfId="4"/>
    <cellStyle name="Normal 3 2" xfId="6"/>
    <cellStyle name="Normal 3 2 2" xfId="17"/>
    <cellStyle name="Normal 3 3" xfId="15"/>
    <cellStyle name="Normal 4" xfId="1"/>
    <cellStyle name="Normal 4 2" xfId="9"/>
    <cellStyle name="Normal 5" xfId="7"/>
    <cellStyle name="Normal 5 2" xfId="21"/>
    <cellStyle name="Normal 6" xfId="8"/>
    <cellStyle name="Normal 7" xfId="11"/>
    <cellStyle name="Normal 8" xfId="13"/>
    <cellStyle name="Normal 9" xfId="18"/>
    <cellStyle name="Normal_2011" xfId="2"/>
  </cellStyles>
  <dxfs count="0"/>
  <tableStyles count="0" defaultTableStyle="TableStyleMedium2" defaultPivotStyle="PivotStyleLight16"/>
  <colors>
    <mruColors>
      <color rgb="FF0E3C37"/>
      <color rgb="FF993366"/>
      <color rgb="FFD60093"/>
      <color rgb="FF99003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14</xdr:col>
      <xdr:colOff>561975</xdr:colOff>
      <xdr:row>64</xdr:row>
      <xdr:rowOff>6351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6675" y="28575"/>
          <a:ext cx="9029700" cy="117633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E3C37"/>
              </a:solidFill>
              <a:latin typeface="Arial"/>
              <a:cs typeface="Arial"/>
            </a:rPr>
            <a:t>Motoring Offence Statistics in Northern Ireland: 2022</a:t>
          </a:r>
        </a:p>
        <a:p>
          <a:pPr algn="l" rtl="0">
            <a:defRPr sz="1000"/>
          </a:pPr>
          <a:endParaRPr lang="en-GB" sz="1000" b="1" i="0" u="none" strike="noStrike" baseline="0">
            <a:solidFill>
              <a:srgbClr val="0E3C37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E3C37"/>
              </a:solidFill>
              <a:latin typeface="Arial"/>
              <a:cs typeface="Arial"/>
            </a:rPr>
            <a:t>Accompanying Spreadsheet 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E3C37"/>
              </a:solidFill>
              <a:latin typeface="Arial"/>
              <a:cs typeface="Arial"/>
            </a:rPr>
            <a:t>The most recent annual report for 2022 is available on the website, published 30th March 2023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spreadsheet presents the motoring offence statistics for 2022 and includes some historic information, dating back </a:t>
          </a:r>
          <a:r>
            <a:rPr lang="en-GB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to 2012. 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figures in this spreadsheet supersede those published in the previous monthly updates for 2022. 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E3C37"/>
              </a:solidFill>
              <a:latin typeface="Arial"/>
              <a:cs typeface="Arial"/>
            </a:rPr>
            <a:t>Geographic Area: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statistics relate only to Northern Ireland and the 11 Policing Districts.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Below is an outline of what figures are included in each worksheet: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 Disposal Type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data is broken down by month for the calendar year 2021 and 2022. It contains a breakdown of disposal type (Endorsable FPNs,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Non Endorsable FPNs, speed awareness course and referred for prosecution).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Offence by disposal</a:t>
          </a: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      This data is broken down by offence group for the calendar year 2022. It contains a breakdown of disposal type (Endorsable  </a:t>
          </a: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FPNs,  Non Endorsable FPNs ,speed awareness courses and referred for prosecution).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  Offence by month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This data is broken down by offence group and month of year for the calendar year 2022.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  Offence by day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data is broken down by offence group and day of week for the calendar year 2022.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 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Age and gender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This data is broken down by offence group and age and gender of driver for the calendar year 2022.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 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Endorsable FPNs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This data is broken down by offence group and age and gender of offenders for the calendar year 2022.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 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Non Endorsable FPNs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This data is broken down by offence group for the calendar year 2022.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8  Prosecution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      This data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 broken down by offence group and age and gender of offenders for the calendar year 2022.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  Speed awareness course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      This data provides an age breakdown of drivers who have completed a speed awareness course after being detected for speeding in 2022.</a:t>
          </a:r>
        </a:p>
        <a:p>
          <a:pPr rtl="0"/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 District</a:t>
          </a: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      This data is broken down by Policing District for the calendar year 2022. It contains a breakdown of disposal type (Endorsable  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FPNs,  Non Endorsable FPNs ,speed awareness courses and referred for prosecution).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11  Speeding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data is broken down by day of week and month of year for the calendar year 2022 for speeding offences. It also contains a breakdown                                                                                    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by age, gender and District as well as providing historic figures on all speeding offences back as far as 2012.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12  Mobile Phone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This data is broken down by day of week and month of year for the calendar year 2022 for mobile phone offences. It also contains a                                                                                 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breakdown by age, gender and District as well as providing historic figures for mobile phone offences back as far as 2012.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  Careless Driving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data is broken down by day of week and month of year for the calendar year 2022 for careless driving offences. It also contains a	      breakdown by age, gender and District as well as providing historic figures on all careless driving offences back as far as  2012.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14 Drink drug driving</a:t>
          </a:r>
        </a:p>
        <a:p>
          <a:pPr algn="l" rtl="0">
            <a:defRPr sz="1000"/>
          </a:pPr>
          <a:r>
            <a:rPr lang="en-GB" sz="1000" b="0" i="0" baseline="0">
              <a:effectLst/>
              <a:latin typeface="+mn-lt"/>
              <a:ea typeface="+mn-ea"/>
              <a:cs typeface="+mn-cs"/>
            </a:rPr>
            <a:t>	     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data is broken down by day of week and month of year for the calendar year 2022 for drink drug driving offences. It also contains a	      breakdown by age, gender and District as well as providing historic figures on all drink drug driving offences back as far as  2012.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15  Trends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provides figures on all issued disposal types from 1998 to 2022.  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16 Revisions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This provides the revisions applied to the data since the last annual publication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E3C37"/>
              </a:solidFill>
              <a:latin typeface="Arial" panose="020B0604020202020204" pitchFamily="34" charset="0"/>
              <a:cs typeface="Arial" panose="020B0604020202020204" pitchFamily="34" charset="0"/>
            </a:rPr>
            <a:t>Further information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Further details on Motoring Offence Statistics are available in the Motoring Offences User Guide, available on the PSNI website. This is a reference guide with explanatory notes regarding the issues and classifications which are key to the production and presentation of police recorded statistics.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Copies of other PSNI publications are available from the PSNI statistics internet page: </a:t>
          </a:r>
          <a:r>
            <a:rPr lang="en-GB" sz="1000" b="0" i="0" u="none" strike="noStrike" baseline="0">
              <a:solidFill>
                <a:srgbClr val="0E3C37"/>
              </a:solidFill>
              <a:latin typeface="Arial" panose="020B0604020202020204" pitchFamily="34" charset="0"/>
              <a:cs typeface="Arial" panose="020B0604020202020204" pitchFamily="34" charset="0"/>
            </a:rPr>
            <a:t>https://www.psni.police.uk/inside-psni/Statistics/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 further information about the motoring offences for Northern Ireland, or to contact the PSNI Motoring offences Statistician please: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Email: statistics@psni.police.uk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Write to: Statistics Branch, Lisnasharragh, 42 Montgomery Road, Belfast, BT6 9LD; or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Telephone: 101 ext 24135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1" sqref="P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/>
  </sheetViews>
  <sheetFormatPr defaultRowHeight="14.5" x14ac:dyDescent="0.35"/>
  <cols>
    <col min="1" max="1" width="16.7265625" customWidth="1"/>
    <col min="2" max="2" width="14.6328125" customWidth="1"/>
    <col min="3" max="3" width="11.90625" customWidth="1"/>
    <col min="4" max="4" width="10" customWidth="1"/>
    <col min="5" max="5" width="10.81640625" bestFit="1" customWidth="1"/>
    <col min="7" max="7" width="9.6328125" customWidth="1"/>
    <col min="8" max="8" width="10.26953125" customWidth="1"/>
    <col min="11" max="11" width="30.90625" bestFit="1" customWidth="1"/>
  </cols>
  <sheetData>
    <row r="1" spans="1:9" s="60" customFormat="1" x14ac:dyDescent="0.35">
      <c r="A1" s="51" t="s">
        <v>162</v>
      </c>
    </row>
    <row r="2" spans="1:9" s="60" customFormat="1" x14ac:dyDescent="0.35"/>
    <row r="3" spans="1:9" s="60" customFormat="1" ht="26.5" x14ac:dyDescent="0.35">
      <c r="A3" s="157" t="s">
        <v>17</v>
      </c>
      <c r="B3" s="158" t="s">
        <v>46</v>
      </c>
    </row>
    <row r="4" spans="1:9" s="60" customFormat="1" x14ac:dyDescent="0.35">
      <c r="A4" s="72">
        <v>2012</v>
      </c>
      <c r="B4" s="90">
        <v>3062</v>
      </c>
    </row>
    <row r="5" spans="1:9" s="60" customFormat="1" x14ac:dyDescent="0.35">
      <c r="A5" s="72">
        <v>2013</v>
      </c>
      <c r="B5" s="90">
        <v>2831</v>
      </c>
    </row>
    <row r="6" spans="1:9" s="60" customFormat="1" x14ac:dyDescent="0.35">
      <c r="A6" s="72">
        <v>2014</v>
      </c>
      <c r="B6" s="90">
        <v>2789</v>
      </c>
    </row>
    <row r="7" spans="1:9" s="60" customFormat="1" x14ac:dyDescent="0.35">
      <c r="A7" s="72">
        <v>2015</v>
      </c>
      <c r="B7" s="90">
        <v>2813</v>
      </c>
    </row>
    <row r="8" spans="1:9" s="60" customFormat="1" x14ac:dyDescent="0.35">
      <c r="A8" s="72">
        <v>2016</v>
      </c>
      <c r="B8" s="90">
        <v>3125</v>
      </c>
    </row>
    <row r="9" spans="1:9" s="60" customFormat="1" x14ac:dyDescent="0.35">
      <c r="A9" s="72">
        <v>2017</v>
      </c>
      <c r="B9" s="90">
        <v>3038</v>
      </c>
    </row>
    <row r="10" spans="1:9" s="60" customFormat="1" x14ac:dyDescent="0.35">
      <c r="A10" s="72">
        <v>2018</v>
      </c>
      <c r="B10" s="90">
        <v>2941</v>
      </c>
    </row>
    <row r="11" spans="1:9" s="60" customFormat="1" x14ac:dyDescent="0.35">
      <c r="A11" s="72">
        <v>2019</v>
      </c>
      <c r="B11" s="90">
        <v>3198</v>
      </c>
    </row>
    <row r="12" spans="1:9" s="60" customFormat="1" x14ac:dyDescent="0.35">
      <c r="A12" s="72">
        <v>2020</v>
      </c>
      <c r="B12" s="90">
        <v>3106</v>
      </c>
    </row>
    <row r="13" spans="1:9" s="60" customFormat="1" x14ac:dyDescent="0.35">
      <c r="A13" s="105">
        <v>2021</v>
      </c>
      <c r="B13" s="107">
        <v>2942</v>
      </c>
    </row>
    <row r="14" spans="1:9" s="60" customFormat="1" x14ac:dyDescent="0.35">
      <c r="A14" s="74">
        <v>2022</v>
      </c>
      <c r="B14" s="91">
        <v>2977</v>
      </c>
    </row>
    <row r="15" spans="1:9" s="60" customFormat="1" x14ac:dyDescent="0.35"/>
    <row r="16" spans="1:9" x14ac:dyDescent="0.35">
      <c r="A16" s="7" t="s">
        <v>163</v>
      </c>
      <c r="B16" s="7"/>
      <c r="C16" s="7"/>
      <c r="D16" s="7"/>
      <c r="E16" s="7"/>
      <c r="F16" s="7"/>
      <c r="G16" s="7"/>
      <c r="H16" s="7"/>
      <c r="I16" s="7"/>
    </row>
    <row r="17" spans="1:9" x14ac:dyDescent="0.35">
      <c r="A17" s="46"/>
      <c r="B17" s="46"/>
      <c r="C17" s="46"/>
      <c r="D17" s="46"/>
      <c r="E17" s="46"/>
      <c r="F17" s="46"/>
      <c r="G17" s="46"/>
      <c r="H17" s="46"/>
      <c r="I17" s="46"/>
    </row>
    <row r="18" spans="1:9" x14ac:dyDescent="0.35">
      <c r="A18" s="161" t="s">
        <v>108</v>
      </c>
      <c r="B18" s="162" t="s">
        <v>19</v>
      </c>
      <c r="C18" s="162" t="s">
        <v>20</v>
      </c>
      <c r="D18" s="162" t="s">
        <v>21</v>
      </c>
      <c r="E18" s="162" t="s">
        <v>22</v>
      </c>
      <c r="F18" s="162" t="s">
        <v>23</v>
      </c>
      <c r="G18" s="162" t="s">
        <v>24</v>
      </c>
      <c r="H18" s="162" t="s">
        <v>25</v>
      </c>
      <c r="I18" s="162" t="s">
        <v>0</v>
      </c>
    </row>
    <row r="19" spans="1:9" x14ac:dyDescent="0.35">
      <c r="A19" s="40" t="s">
        <v>50</v>
      </c>
      <c r="B19" s="25">
        <v>56</v>
      </c>
      <c r="C19" s="25">
        <v>30</v>
      </c>
      <c r="D19" s="25">
        <v>15</v>
      </c>
      <c r="E19" s="25">
        <v>24</v>
      </c>
      <c r="F19" s="25">
        <v>16</v>
      </c>
      <c r="G19" s="25">
        <v>25</v>
      </c>
      <c r="H19" s="25">
        <v>51</v>
      </c>
      <c r="I19" s="26">
        <v>217</v>
      </c>
    </row>
    <row r="20" spans="1:9" x14ac:dyDescent="0.35">
      <c r="A20" s="40" t="s">
        <v>51</v>
      </c>
      <c r="B20" s="25">
        <v>51</v>
      </c>
      <c r="C20" s="25">
        <v>21</v>
      </c>
      <c r="D20" s="25">
        <v>21</v>
      </c>
      <c r="E20" s="25">
        <v>10</v>
      </c>
      <c r="F20" s="25">
        <v>29</v>
      </c>
      <c r="G20" s="25">
        <v>35</v>
      </c>
      <c r="H20" s="25">
        <v>36</v>
      </c>
      <c r="I20" s="26">
        <v>203</v>
      </c>
    </row>
    <row r="21" spans="1:9" x14ac:dyDescent="0.35">
      <c r="A21" s="40" t="s">
        <v>52</v>
      </c>
      <c r="B21" s="25">
        <v>42</v>
      </c>
      <c r="C21" s="25">
        <v>29</v>
      </c>
      <c r="D21" s="25">
        <v>26</v>
      </c>
      <c r="E21" s="25">
        <v>23</v>
      </c>
      <c r="F21" s="25">
        <v>37</v>
      </c>
      <c r="G21" s="25">
        <v>39</v>
      </c>
      <c r="H21" s="25">
        <v>44</v>
      </c>
      <c r="I21" s="26">
        <v>240</v>
      </c>
    </row>
    <row r="22" spans="1:9" x14ac:dyDescent="0.35">
      <c r="A22" s="40" t="s">
        <v>53</v>
      </c>
      <c r="B22" s="25">
        <v>51</v>
      </c>
      <c r="C22" s="25">
        <v>35</v>
      </c>
      <c r="D22" s="25">
        <v>15</v>
      </c>
      <c r="E22" s="25">
        <v>16</v>
      </c>
      <c r="F22" s="25">
        <v>20</v>
      </c>
      <c r="G22" s="25">
        <v>35</v>
      </c>
      <c r="H22" s="25">
        <v>53</v>
      </c>
      <c r="I22" s="26">
        <v>225</v>
      </c>
    </row>
    <row r="23" spans="1:9" x14ac:dyDescent="0.35">
      <c r="A23" s="40" t="s">
        <v>54</v>
      </c>
      <c r="B23" s="25">
        <v>93</v>
      </c>
      <c r="C23" s="25">
        <v>23</v>
      </c>
      <c r="D23" s="25">
        <v>24</v>
      </c>
      <c r="E23" s="25">
        <v>21</v>
      </c>
      <c r="F23" s="25">
        <v>25</v>
      </c>
      <c r="G23" s="25">
        <v>27</v>
      </c>
      <c r="H23" s="25">
        <v>49</v>
      </c>
      <c r="I23" s="26">
        <v>262</v>
      </c>
    </row>
    <row r="24" spans="1:9" x14ac:dyDescent="0.35">
      <c r="A24" s="40" t="s">
        <v>55</v>
      </c>
      <c r="B24" s="25">
        <v>54</v>
      </c>
      <c r="C24" s="25">
        <v>23</v>
      </c>
      <c r="D24" s="25">
        <v>32</v>
      </c>
      <c r="E24" s="25">
        <v>30</v>
      </c>
      <c r="F24" s="25">
        <v>35</v>
      </c>
      <c r="G24" s="25">
        <v>20</v>
      </c>
      <c r="H24" s="25">
        <v>51</v>
      </c>
      <c r="I24" s="26">
        <v>245</v>
      </c>
    </row>
    <row r="25" spans="1:9" x14ac:dyDescent="0.35">
      <c r="A25" s="40" t="s">
        <v>56</v>
      </c>
      <c r="B25" s="25">
        <v>66</v>
      </c>
      <c r="C25" s="25">
        <v>41</v>
      </c>
      <c r="D25" s="25">
        <v>36</v>
      </c>
      <c r="E25" s="25">
        <v>32</v>
      </c>
      <c r="F25" s="25">
        <v>21</v>
      </c>
      <c r="G25" s="25">
        <v>34</v>
      </c>
      <c r="H25" s="25">
        <v>61</v>
      </c>
      <c r="I25" s="26">
        <v>291</v>
      </c>
    </row>
    <row r="26" spans="1:9" x14ac:dyDescent="0.35">
      <c r="A26" s="40" t="s">
        <v>57</v>
      </c>
      <c r="B26" s="25">
        <v>79</v>
      </c>
      <c r="C26" s="25">
        <v>54</v>
      </c>
      <c r="D26" s="25">
        <v>32</v>
      </c>
      <c r="E26" s="25">
        <v>32</v>
      </c>
      <c r="F26" s="25">
        <v>36</v>
      </c>
      <c r="G26" s="25">
        <v>32</v>
      </c>
      <c r="H26" s="25">
        <v>41</v>
      </c>
      <c r="I26" s="26">
        <v>306</v>
      </c>
    </row>
    <row r="27" spans="1:9" x14ac:dyDescent="0.35">
      <c r="A27" s="40" t="s">
        <v>58</v>
      </c>
      <c r="B27" s="25">
        <v>63</v>
      </c>
      <c r="C27" s="25">
        <v>31</v>
      </c>
      <c r="D27" s="25">
        <v>28</v>
      </c>
      <c r="E27" s="25">
        <v>21</v>
      </c>
      <c r="F27" s="25">
        <v>26</v>
      </c>
      <c r="G27" s="25">
        <v>42</v>
      </c>
      <c r="H27" s="25">
        <v>62</v>
      </c>
      <c r="I27" s="26">
        <v>273</v>
      </c>
    </row>
    <row r="28" spans="1:9" x14ac:dyDescent="0.35">
      <c r="A28" s="40" t="s">
        <v>59</v>
      </c>
      <c r="B28" s="25">
        <v>75</v>
      </c>
      <c r="C28" s="25">
        <v>25</v>
      </c>
      <c r="D28" s="25">
        <v>16</v>
      </c>
      <c r="E28" s="25">
        <v>27</v>
      </c>
      <c r="F28" s="25">
        <v>17</v>
      </c>
      <c r="G28" s="25">
        <v>36</v>
      </c>
      <c r="H28" s="25">
        <v>62</v>
      </c>
      <c r="I28" s="26">
        <v>258</v>
      </c>
    </row>
    <row r="29" spans="1:9" x14ac:dyDescent="0.35">
      <c r="A29" s="40" t="s">
        <v>60</v>
      </c>
      <c r="B29" s="25">
        <v>60</v>
      </c>
      <c r="C29" s="25">
        <v>23</v>
      </c>
      <c r="D29" s="25">
        <v>26</v>
      </c>
      <c r="E29" s="25">
        <v>19</v>
      </c>
      <c r="F29" s="25">
        <v>19</v>
      </c>
      <c r="G29" s="25">
        <v>24</v>
      </c>
      <c r="H29" s="25">
        <v>45</v>
      </c>
      <c r="I29" s="26">
        <v>216</v>
      </c>
    </row>
    <row r="30" spans="1:9" x14ac:dyDescent="0.35">
      <c r="A30" s="40" t="s">
        <v>61</v>
      </c>
      <c r="B30" s="25">
        <v>46</v>
      </c>
      <c r="C30" s="25">
        <v>20</v>
      </c>
      <c r="D30" s="25">
        <v>29</v>
      </c>
      <c r="E30" s="25">
        <v>21</v>
      </c>
      <c r="F30" s="25">
        <v>23</v>
      </c>
      <c r="G30" s="25">
        <v>32</v>
      </c>
      <c r="H30" s="25">
        <v>70</v>
      </c>
      <c r="I30" s="26">
        <v>241</v>
      </c>
    </row>
    <row r="31" spans="1:9" x14ac:dyDescent="0.35">
      <c r="A31" s="129" t="s">
        <v>0</v>
      </c>
      <c r="B31" s="27">
        <v>736</v>
      </c>
      <c r="C31" s="27">
        <v>355</v>
      </c>
      <c r="D31" s="27">
        <v>300</v>
      </c>
      <c r="E31" s="27">
        <v>276</v>
      </c>
      <c r="F31" s="27">
        <v>304</v>
      </c>
      <c r="G31" s="27">
        <v>381</v>
      </c>
      <c r="H31" s="27">
        <v>625</v>
      </c>
      <c r="I31" s="27">
        <v>2977</v>
      </c>
    </row>
    <row r="32" spans="1:9" x14ac:dyDescent="0.35">
      <c r="A32" s="46"/>
      <c r="B32" s="46"/>
      <c r="C32" s="46"/>
      <c r="D32" s="46"/>
      <c r="E32" s="46"/>
      <c r="F32" s="46"/>
      <c r="G32" s="46"/>
      <c r="H32" s="46"/>
      <c r="I32" s="46"/>
    </row>
    <row r="33" spans="1:9" x14ac:dyDescent="0.35">
      <c r="A33" s="11" t="s">
        <v>164</v>
      </c>
      <c r="B33" s="10"/>
      <c r="C33" s="10"/>
      <c r="D33" s="10"/>
      <c r="E33" s="10"/>
      <c r="F33" s="10"/>
      <c r="G33" s="10"/>
      <c r="H33" s="10"/>
      <c r="I33" s="10"/>
    </row>
    <row r="34" spans="1:9" x14ac:dyDescent="0.35">
      <c r="A34" s="46"/>
      <c r="B34" s="46"/>
      <c r="C34" s="46"/>
      <c r="D34" s="46"/>
      <c r="E34" s="46"/>
      <c r="F34" s="46"/>
      <c r="G34" s="46"/>
      <c r="H34" s="46"/>
      <c r="I34" s="46"/>
    </row>
    <row r="35" spans="1:9" x14ac:dyDescent="0.35">
      <c r="A35" s="161" t="s">
        <v>8</v>
      </c>
      <c r="B35" s="162" t="s">
        <v>10</v>
      </c>
      <c r="C35" s="162" t="s">
        <v>9</v>
      </c>
      <c r="D35" s="162" t="s">
        <v>7</v>
      </c>
      <c r="E35" s="162" t="s">
        <v>0</v>
      </c>
      <c r="F35" s="46"/>
      <c r="G35" s="46"/>
      <c r="H35" s="46"/>
      <c r="I35" s="46"/>
    </row>
    <row r="36" spans="1:9" x14ac:dyDescent="0.35">
      <c r="A36" s="24" t="s">
        <v>11</v>
      </c>
      <c r="B36" s="28">
        <v>24</v>
      </c>
      <c r="C36" s="28">
        <v>2</v>
      </c>
      <c r="D36" s="28">
        <v>0</v>
      </c>
      <c r="E36" s="29">
        <v>26</v>
      </c>
      <c r="F36" s="13"/>
      <c r="G36" s="46"/>
      <c r="H36" s="46"/>
      <c r="I36" s="46"/>
    </row>
    <row r="37" spans="1:9" x14ac:dyDescent="0.35">
      <c r="A37" s="24" t="s">
        <v>26</v>
      </c>
      <c r="B37" s="25">
        <v>676</v>
      </c>
      <c r="C37" s="25">
        <v>133</v>
      </c>
      <c r="D37" s="25">
        <v>2</v>
      </c>
      <c r="E37" s="26">
        <v>811</v>
      </c>
      <c r="F37" s="13"/>
      <c r="G37" s="46"/>
      <c r="H37" s="46"/>
      <c r="I37" s="46"/>
    </row>
    <row r="38" spans="1:9" x14ac:dyDescent="0.35">
      <c r="A38" s="24" t="s">
        <v>27</v>
      </c>
      <c r="B38" s="25">
        <v>1226</v>
      </c>
      <c r="C38" s="25">
        <v>326</v>
      </c>
      <c r="D38" s="25">
        <v>1</v>
      </c>
      <c r="E38" s="26">
        <v>1553</v>
      </c>
      <c r="F38" s="13"/>
      <c r="G38" s="46"/>
      <c r="H38" s="46"/>
      <c r="I38" s="46"/>
    </row>
    <row r="39" spans="1:9" x14ac:dyDescent="0.35">
      <c r="A39" s="24" t="s">
        <v>28</v>
      </c>
      <c r="B39" s="25">
        <v>435</v>
      </c>
      <c r="C39" s="25">
        <v>107</v>
      </c>
      <c r="D39" s="25">
        <v>0</v>
      </c>
      <c r="E39" s="26">
        <v>542</v>
      </c>
      <c r="F39" s="13"/>
      <c r="G39" s="46"/>
      <c r="H39" s="46"/>
      <c r="I39" s="46"/>
    </row>
    <row r="40" spans="1:9" x14ac:dyDescent="0.35">
      <c r="A40" s="24" t="s">
        <v>15</v>
      </c>
      <c r="B40" s="25">
        <v>33</v>
      </c>
      <c r="C40" s="25">
        <v>12</v>
      </c>
      <c r="D40" s="25">
        <v>0</v>
      </c>
      <c r="E40" s="26">
        <v>45</v>
      </c>
      <c r="F40" s="13"/>
      <c r="G40" s="46"/>
      <c r="H40" s="46"/>
      <c r="I40" s="46"/>
    </row>
    <row r="41" spans="1:9" x14ac:dyDescent="0.35">
      <c r="A41" s="24" t="s">
        <v>7</v>
      </c>
      <c r="B41" s="25">
        <v>0</v>
      </c>
      <c r="C41" s="25">
        <v>0</v>
      </c>
      <c r="D41" s="25">
        <v>0</v>
      </c>
      <c r="E41" s="26">
        <v>0</v>
      </c>
      <c r="F41" s="13"/>
      <c r="G41" s="46"/>
      <c r="H41" s="46"/>
      <c r="I41" s="46"/>
    </row>
    <row r="42" spans="1:9" x14ac:dyDescent="0.35">
      <c r="A42" s="129" t="s">
        <v>0</v>
      </c>
      <c r="B42" s="27">
        <v>2394</v>
      </c>
      <c r="C42" s="27">
        <v>580</v>
      </c>
      <c r="D42" s="27">
        <v>3</v>
      </c>
      <c r="E42" s="27">
        <v>2977</v>
      </c>
      <c r="F42" s="13"/>
      <c r="G42" s="46"/>
      <c r="H42" s="46"/>
      <c r="I42" s="46"/>
    </row>
    <row r="43" spans="1:9" s="60" customFormat="1" x14ac:dyDescent="0.35">
      <c r="A43" s="24"/>
      <c r="B43" s="26"/>
      <c r="C43" s="26"/>
      <c r="D43" s="26"/>
      <c r="E43" s="26"/>
      <c r="F43" s="13"/>
    </row>
    <row r="44" spans="1:9" s="60" customFormat="1" x14ac:dyDescent="0.35">
      <c r="A44" s="51" t="s">
        <v>165</v>
      </c>
      <c r="B44" s="26"/>
      <c r="C44" s="26"/>
      <c r="D44" s="26"/>
      <c r="E44" s="26"/>
      <c r="F44" s="13"/>
    </row>
    <row r="45" spans="1:9" x14ac:dyDescent="0.35">
      <c r="A45" s="46"/>
      <c r="B45" s="46"/>
      <c r="C45" s="46"/>
      <c r="D45" s="46"/>
      <c r="E45" s="46"/>
      <c r="F45" s="46"/>
      <c r="G45" s="46"/>
      <c r="H45" s="46"/>
      <c r="I45" s="46"/>
    </row>
    <row r="46" spans="1:9" ht="41.5" customHeight="1" x14ac:dyDescent="0.35">
      <c r="A46" s="168" t="s">
        <v>93</v>
      </c>
      <c r="B46" s="169" t="s">
        <v>94</v>
      </c>
      <c r="C46" s="169" t="s">
        <v>95</v>
      </c>
      <c r="D46" s="169" t="s">
        <v>104</v>
      </c>
      <c r="E46" s="131"/>
      <c r="F46" s="46"/>
      <c r="G46" s="46"/>
      <c r="H46" s="46"/>
      <c r="I46" s="46"/>
    </row>
    <row r="47" spans="1:9" x14ac:dyDescent="0.35">
      <c r="A47" s="72">
        <v>1</v>
      </c>
      <c r="B47" s="70" t="s">
        <v>96</v>
      </c>
      <c r="C47" s="70" t="s">
        <v>166</v>
      </c>
      <c r="D47" s="70">
        <v>5.31</v>
      </c>
      <c r="E47" s="131"/>
    </row>
    <row r="48" spans="1:9" x14ac:dyDescent="0.35">
      <c r="A48" s="72">
        <v>2</v>
      </c>
      <c r="B48" s="70" t="s">
        <v>96</v>
      </c>
      <c r="C48" s="70" t="s">
        <v>167</v>
      </c>
      <c r="D48" s="70">
        <v>4.91</v>
      </c>
      <c r="E48" s="131"/>
    </row>
    <row r="49" spans="1:5" x14ac:dyDescent="0.35">
      <c r="A49" s="72">
        <v>3</v>
      </c>
      <c r="B49" s="70" t="s">
        <v>168</v>
      </c>
      <c r="C49" s="70" t="s">
        <v>169</v>
      </c>
      <c r="D49" s="70">
        <v>4.8899999999999997</v>
      </c>
      <c r="E49" s="131"/>
    </row>
    <row r="50" spans="1:5" x14ac:dyDescent="0.35">
      <c r="A50" s="72">
        <v>4</v>
      </c>
      <c r="B50" s="70" t="s">
        <v>96</v>
      </c>
      <c r="C50" s="70" t="s">
        <v>170</v>
      </c>
      <c r="D50" s="70">
        <v>4.8600000000000003</v>
      </c>
      <c r="E50" s="131"/>
    </row>
    <row r="51" spans="1:5" x14ac:dyDescent="0.35">
      <c r="A51" s="74">
        <v>5</v>
      </c>
      <c r="B51" s="71" t="s">
        <v>96</v>
      </c>
      <c r="C51" s="71" t="s">
        <v>171</v>
      </c>
      <c r="D51" s="71">
        <v>4.7699999999999996</v>
      </c>
      <c r="E51" s="131"/>
    </row>
    <row r="52" spans="1:5" x14ac:dyDescent="0.35">
      <c r="B52" s="132"/>
      <c r="C52" s="132"/>
      <c r="D52" s="132"/>
    </row>
    <row r="53" spans="1:5" ht="16.5" x14ac:dyDescent="0.35">
      <c r="A53" t="s">
        <v>97</v>
      </c>
    </row>
    <row r="55" spans="1:5" s="60" customFormat="1" x14ac:dyDescent="0.35">
      <c r="A55" s="51" t="s">
        <v>172</v>
      </c>
    </row>
    <row r="56" spans="1:5" x14ac:dyDescent="0.35">
      <c r="A56" s="16"/>
      <c r="B56" s="60"/>
      <c r="C56" s="60"/>
      <c r="D56" s="60"/>
    </row>
    <row r="57" spans="1:5" ht="53.5" customHeight="1" x14ac:dyDescent="0.35">
      <c r="A57" s="193" t="s">
        <v>109</v>
      </c>
      <c r="B57" s="194" t="s">
        <v>116</v>
      </c>
      <c r="C57" s="194" t="s">
        <v>111</v>
      </c>
      <c r="D57" s="194" t="s">
        <v>112</v>
      </c>
    </row>
    <row r="58" spans="1:5" x14ac:dyDescent="0.35">
      <c r="A58" s="31" t="s">
        <v>71</v>
      </c>
      <c r="B58" s="15">
        <v>519</v>
      </c>
      <c r="C58" s="116">
        <v>279308</v>
      </c>
      <c r="D58" s="137">
        <v>18.581637475475105</v>
      </c>
    </row>
    <row r="59" spans="1:5" ht="29" x14ac:dyDescent="0.35">
      <c r="A59" s="31" t="s">
        <v>72</v>
      </c>
      <c r="B59" s="15">
        <v>158</v>
      </c>
      <c r="C59" s="116">
        <v>118921</v>
      </c>
      <c r="D59" s="137">
        <v>13.286131129068877</v>
      </c>
    </row>
    <row r="60" spans="1:5" ht="29" x14ac:dyDescent="0.35">
      <c r="A60" s="31" t="s">
        <v>73</v>
      </c>
      <c r="B60" s="15">
        <v>170</v>
      </c>
      <c r="C60" s="116">
        <v>133990</v>
      </c>
      <c r="D60" s="137">
        <v>12.687513993581611</v>
      </c>
    </row>
    <row r="61" spans="1:5" ht="29" x14ac:dyDescent="0.35">
      <c r="A61" s="31" t="s">
        <v>74</v>
      </c>
      <c r="B61" s="15">
        <v>350</v>
      </c>
      <c r="C61" s="116">
        <v>141989</v>
      </c>
      <c r="D61" s="137">
        <v>24.649796815246255</v>
      </c>
    </row>
    <row r="62" spans="1:5" ht="43.5" x14ac:dyDescent="0.35">
      <c r="A62" s="31" t="s">
        <v>75</v>
      </c>
      <c r="B62" s="15">
        <v>327</v>
      </c>
      <c r="C62" s="116">
        <v>170412</v>
      </c>
      <c r="D62" s="137">
        <v>19.188789521864656</v>
      </c>
    </row>
    <row r="63" spans="1:5" x14ac:dyDescent="0.35">
      <c r="A63" s="31" t="s">
        <v>76</v>
      </c>
      <c r="B63" s="15">
        <v>310</v>
      </c>
      <c r="C63" s="116">
        <v>115657</v>
      </c>
      <c r="D63" s="137">
        <v>26.803392790751964</v>
      </c>
    </row>
    <row r="64" spans="1:5" ht="29" x14ac:dyDescent="0.35">
      <c r="A64" s="31" t="s">
        <v>77</v>
      </c>
      <c r="B64" s="15">
        <v>220</v>
      </c>
      <c r="C64" s="116">
        <v>92003</v>
      </c>
      <c r="D64" s="137">
        <v>23.912263730530526</v>
      </c>
    </row>
    <row r="65" spans="1:4" ht="29" x14ac:dyDescent="0.35">
      <c r="A65" s="31" t="s">
        <v>78</v>
      </c>
      <c r="B65" s="15">
        <v>295</v>
      </c>
      <c r="C65" s="116">
        <v>118814</v>
      </c>
      <c r="D65" s="137">
        <v>24.828723887757334</v>
      </c>
    </row>
    <row r="66" spans="1:4" ht="29" x14ac:dyDescent="0.35">
      <c r="A66" s="31" t="s">
        <v>79</v>
      </c>
      <c r="B66" s="15">
        <v>230</v>
      </c>
      <c r="C66" s="116">
        <v>114157</v>
      </c>
      <c r="D66" s="137">
        <v>20.147691337368709</v>
      </c>
    </row>
    <row r="67" spans="1:4" x14ac:dyDescent="0.35">
      <c r="A67" s="31" t="s">
        <v>80</v>
      </c>
      <c r="B67" s="15">
        <v>181</v>
      </c>
      <c r="C67" s="116">
        <v>113082</v>
      </c>
      <c r="D67" s="137">
        <v>16.006084080578695</v>
      </c>
    </row>
    <row r="68" spans="1:4" ht="29" x14ac:dyDescent="0.35">
      <c r="A68" s="31" t="s">
        <v>81</v>
      </c>
      <c r="B68" s="15">
        <v>208</v>
      </c>
      <c r="C68" s="116">
        <v>116400</v>
      </c>
      <c r="D68" s="137">
        <v>17.869415807560138</v>
      </c>
    </row>
    <row r="69" spans="1:4" x14ac:dyDescent="0.35">
      <c r="A69" s="201" t="s">
        <v>0</v>
      </c>
      <c r="B69" s="114">
        <f>SUM(B58:B68)</f>
        <v>2968</v>
      </c>
      <c r="C69" s="117">
        <v>1514733</v>
      </c>
      <c r="D69" s="200">
        <f>B69/C69*10000</f>
        <v>19.594212313325183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/>
  </sheetViews>
  <sheetFormatPr defaultRowHeight="14.5" x14ac:dyDescent="0.35"/>
  <cols>
    <col min="1" max="1" width="38.453125" customWidth="1"/>
    <col min="2" max="3" width="11.1796875" customWidth="1"/>
    <col min="4" max="4" width="12.7265625" customWidth="1"/>
    <col min="5" max="5" width="11.1796875" customWidth="1"/>
    <col min="6" max="6" width="8.54296875" customWidth="1"/>
    <col min="8" max="8" width="41.6328125" bestFit="1" customWidth="1"/>
  </cols>
  <sheetData>
    <row r="1" spans="1:13" s="12" customFormat="1" x14ac:dyDescent="0.35">
      <c r="A1" s="30" t="s">
        <v>173</v>
      </c>
      <c r="B1" s="30"/>
      <c r="C1" s="30"/>
      <c r="D1" s="30"/>
      <c r="E1" s="30"/>
      <c r="F1" s="30"/>
      <c r="G1" s="30"/>
      <c r="H1" s="30"/>
    </row>
    <row r="2" spans="1:13" s="12" customFormat="1" x14ac:dyDescent="0.35"/>
    <row r="3" spans="1:13" ht="44.25" customHeight="1" x14ac:dyDescent="0.35">
      <c r="A3" s="111" t="s">
        <v>105</v>
      </c>
      <c r="B3" s="169" t="s">
        <v>47</v>
      </c>
      <c r="C3" s="169" t="s">
        <v>48</v>
      </c>
      <c r="D3" s="169" t="s">
        <v>46</v>
      </c>
      <c r="E3" s="169" t="s">
        <v>49</v>
      </c>
      <c r="F3" s="169" t="s">
        <v>0</v>
      </c>
      <c r="H3" s="60"/>
      <c r="I3" s="60"/>
      <c r="J3" s="60"/>
      <c r="K3" s="60"/>
      <c r="L3" s="60"/>
      <c r="M3" s="60"/>
    </row>
    <row r="4" spans="1:13" ht="14.25" customHeight="1" x14ac:dyDescent="0.35">
      <c r="A4" s="61" t="s">
        <v>34</v>
      </c>
      <c r="B4" s="65">
        <v>0</v>
      </c>
      <c r="C4" s="65">
        <v>260</v>
      </c>
      <c r="D4" s="56">
        <v>5</v>
      </c>
      <c r="E4" s="65">
        <v>0</v>
      </c>
      <c r="F4" s="63">
        <v>265</v>
      </c>
      <c r="H4" s="60"/>
      <c r="I4" s="60"/>
      <c r="J4" s="60"/>
      <c r="K4" s="60"/>
      <c r="L4" s="60"/>
      <c r="M4" s="60"/>
    </row>
    <row r="5" spans="1:13" ht="14.25" customHeight="1" x14ac:dyDescent="0.35">
      <c r="A5" s="61" t="s">
        <v>40</v>
      </c>
      <c r="B5" s="65">
        <v>1456</v>
      </c>
      <c r="C5" s="65">
        <v>316</v>
      </c>
      <c r="D5" s="56">
        <v>2512</v>
      </c>
      <c r="E5" s="65">
        <v>0</v>
      </c>
      <c r="F5" s="63">
        <v>4284</v>
      </c>
      <c r="H5" s="60"/>
      <c r="I5" s="60"/>
      <c r="J5" s="60"/>
      <c r="K5" s="60"/>
      <c r="L5" s="60"/>
      <c r="M5" s="60"/>
    </row>
    <row r="6" spans="1:13" ht="14.25" customHeight="1" x14ac:dyDescent="0.35">
      <c r="A6" s="61" t="s">
        <v>39</v>
      </c>
      <c r="B6" s="65">
        <v>0</v>
      </c>
      <c r="C6" s="65">
        <v>2388</v>
      </c>
      <c r="D6" s="56">
        <v>448</v>
      </c>
      <c r="E6" s="65">
        <v>0</v>
      </c>
      <c r="F6" s="63">
        <v>2836</v>
      </c>
      <c r="H6" s="60"/>
      <c r="I6" s="60"/>
      <c r="J6" s="60"/>
      <c r="K6" s="60"/>
      <c r="L6" s="60"/>
      <c r="M6" s="60"/>
    </row>
    <row r="7" spans="1:13" ht="14.25" customHeight="1" x14ac:dyDescent="0.35">
      <c r="A7" s="61" t="s">
        <v>32</v>
      </c>
      <c r="B7" s="65">
        <v>347</v>
      </c>
      <c r="C7" s="65">
        <v>0</v>
      </c>
      <c r="D7" s="56">
        <v>1137</v>
      </c>
      <c r="E7" s="65">
        <v>0</v>
      </c>
      <c r="F7" s="63">
        <v>1484</v>
      </c>
      <c r="H7" s="60"/>
      <c r="I7" s="60"/>
      <c r="J7" s="60"/>
      <c r="K7" s="60"/>
      <c r="L7" s="60"/>
      <c r="M7" s="60"/>
    </row>
    <row r="8" spans="1:13" ht="14.25" customHeight="1" x14ac:dyDescent="0.35">
      <c r="A8" s="61" t="s">
        <v>5</v>
      </c>
      <c r="B8" s="65">
        <v>0</v>
      </c>
      <c r="C8" s="65">
        <v>0</v>
      </c>
      <c r="D8" s="56">
        <v>2977</v>
      </c>
      <c r="E8" s="65">
        <v>0</v>
      </c>
      <c r="F8" s="63">
        <v>2977</v>
      </c>
      <c r="H8" s="60"/>
      <c r="I8" s="60"/>
      <c r="J8" s="60"/>
      <c r="K8" s="60"/>
      <c r="L8" s="60"/>
      <c r="M8" s="60"/>
    </row>
    <row r="9" spans="1:13" ht="14.25" customHeight="1" x14ac:dyDescent="0.35">
      <c r="A9" s="61" t="s">
        <v>41</v>
      </c>
      <c r="B9" s="65">
        <v>0</v>
      </c>
      <c r="C9" s="65">
        <v>0</v>
      </c>
      <c r="D9" s="56">
        <v>3211</v>
      </c>
      <c r="E9" s="65">
        <v>0</v>
      </c>
      <c r="F9" s="63">
        <v>3211</v>
      </c>
      <c r="H9" s="60"/>
      <c r="I9" s="60"/>
      <c r="J9" s="60"/>
      <c r="K9" s="60"/>
      <c r="L9" s="60"/>
      <c r="M9" s="60"/>
    </row>
    <row r="10" spans="1:13" ht="14.25" customHeight="1" x14ac:dyDescent="0.35">
      <c r="A10" s="61" t="s">
        <v>6</v>
      </c>
      <c r="B10" s="65">
        <v>0</v>
      </c>
      <c r="C10" s="65">
        <v>0</v>
      </c>
      <c r="D10" s="56">
        <v>1081</v>
      </c>
      <c r="E10" s="65">
        <v>0</v>
      </c>
      <c r="F10" s="63">
        <v>1081</v>
      </c>
      <c r="H10" s="60"/>
      <c r="I10" s="60"/>
      <c r="J10" s="60"/>
      <c r="K10" s="60"/>
      <c r="L10" s="60"/>
      <c r="M10" s="60"/>
    </row>
    <row r="11" spans="1:13" ht="14.25" customHeight="1" x14ac:dyDescent="0.35">
      <c r="A11" s="42" t="s">
        <v>35</v>
      </c>
      <c r="B11" s="65">
        <v>0</v>
      </c>
      <c r="C11" s="65">
        <v>0</v>
      </c>
      <c r="D11" s="56">
        <v>2375</v>
      </c>
      <c r="E11" s="65">
        <v>0</v>
      </c>
      <c r="F11" s="63">
        <v>2375</v>
      </c>
      <c r="H11" s="60"/>
      <c r="I11" s="60"/>
      <c r="J11" s="60"/>
      <c r="K11" s="60"/>
      <c r="L11" s="60"/>
      <c r="M11" s="60"/>
    </row>
    <row r="12" spans="1:13" ht="14.25" customHeight="1" x14ac:dyDescent="0.35">
      <c r="A12" s="61" t="s">
        <v>37</v>
      </c>
      <c r="B12" s="65">
        <v>0</v>
      </c>
      <c r="C12" s="65">
        <v>1</v>
      </c>
      <c r="D12" s="56">
        <v>251</v>
      </c>
      <c r="E12" s="65">
        <v>0</v>
      </c>
      <c r="F12" s="63">
        <v>252</v>
      </c>
      <c r="H12" s="60"/>
      <c r="I12" s="60"/>
      <c r="J12" s="60"/>
      <c r="K12" s="60"/>
      <c r="L12" s="60"/>
      <c r="M12" s="60"/>
    </row>
    <row r="13" spans="1:13" ht="14.25" customHeight="1" x14ac:dyDescent="0.35">
      <c r="A13" s="61" t="s">
        <v>36</v>
      </c>
      <c r="B13" s="65">
        <v>916</v>
      </c>
      <c r="C13" s="65">
        <v>0</v>
      </c>
      <c r="D13" s="56">
        <v>6005</v>
      </c>
      <c r="E13" s="65">
        <v>0</v>
      </c>
      <c r="F13" s="63">
        <v>6921</v>
      </c>
      <c r="H13" s="60"/>
      <c r="I13" s="60"/>
      <c r="J13" s="60"/>
      <c r="K13" s="60"/>
      <c r="L13" s="60"/>
      <c r="M13" s="60"/>
    </row>
    <row r="14" spans="1:13" ht="14.25" customHeight="1" x14ac:dyDescent="0.35">
      <c r="A14" s="61" t="s">
        <v>64</v>
      </c>
      <c r="B14" s="65">
        <v>207</v>
      </c>
      <c r="C14" s="65">
        <v>0</v>
      </c>
      <c r="D14" s="56">
        <v>1563</v>
      </c>
      <c r="E14" s="65">
        <v>0</v>
      </c>
      <c r="F14" s="63">
        <v>1770</v>
      </c>
      <c r="H14" s="60"/>
      <c r="I14" s="60"/>
      <c r="J14" s="60"/>
      <c r="K14" s="60"/>
      <c r="L14" s="60"/>
      <c r="M14" s="60"/>
    </row>
    <row r="15" spans="1:13" ht="14.25" customHeight="1" x14ac:dyDescent="0.35">
      <c r="A15" s="61" t="s">
        <v>2</v>
      </c>
      <c r="B15" s="65">
        <v>15</v>
      </c>
      <c r="C15" s="65">
        <v>46</v>
      </c>
      <c r="D15" s="56">
        <v>859</v>
      </c>
      <c r="E15" s="65">
        <v>0</v>
      </c>
      <c r="F15" s="63">
        <v>920</v>
      </c>
      <c r="H15" s="60"/>
      <c r="I15" s="60"/>
      <c r="J15" s="60"/>
      <c r="K15" s="60"/>
      <c r="L15" s="60"/>
      <c r="M15" s="60"/>
    </row>
    <row r="16" spans="1:13" ht="14.25" customHeight="1" x14ac:dyDescent="0.35">
      <c r="A16" s="61" t="s">
        <v>42</v>
      </c>
      <c r="B16" s="65">
        <v>1307</v>
      </c>
      <c r="C16" s="65">
        <v>0</v>
      </c>
      <c r="D16" s="56">
        <v>455</v>
      </c>
      <c r="E16" s="65">
        <v>0</v>
      </c>
      <c r="F16" s="63">
        <v>1762</v>
      </c>
      <c r="H16" s="60"/>
      <c r="I16" s="60"/>
      <c r="J16" s="60"/>
      <c r="K16" s="60"/>
      <c r="L16" s="60"/>
      <c r="M16" s="60"/>
    </row>
    <row r="17" spans="1:13" ht="14.25" customHeight="1" x14ac:dyDescent="0.35">
      <c r="A17" s="61" t="s">
        <v>70</v>
      </c>
      <c r="B17" s="65">
        <v>0</v>
      </c>
      <c r="C17" s="65">
        <v>40</v>
      </c>
      <c r="D17" s="56">
        <v>505</v>
      </c>
      <c r="E17" s="65">
        <v>0</v>
      </c>
      <c r="F17" s="63">
        <v>545</v>
      </c>
      <c r="H17" s="60"/>
      <c r="I17" s="60"/>
      <c r="J17" s="60"/>
      <c r="K17" s="60"/>
      <c r="L17" s="60"/>
      <c r="M17" s="60"/>
    </row>
    <row r="18" spans="1:13" ht="14.25" customHeight="1" x14ac:dyDescent="0.35">
      <c r="A18" s="61" t="s">
        <v>3</v>
      </c>
      <c r="B18" s="65">
        <v>23</v>
      </c>
      <c r="C18" s="65">
        <v>1034</v>
      </c>
      <c r="D18" s="56">
        <v>8</v>
      </c>
      <c r="E18" s="65">
        <v>0</v>
      </c>
      <c r="F18" s="63">
        <v>1065</v>
      </c>
      <c r="H18" s="60"/>
      <c r="I18" s="60"/>
      <c r="J18" s="60"/>
      <c r="K18" s="60"/>
      <c r="L18" s="60"/>
      <c r="M18" s="60"/>
    </row>
    <row r="19" spans="1:13" ht="14.25" customHeight="1" x14ac:dyDescent="0.35">
      <c r="A19" s="61" t="s">
        <v>4</v>
      </c>
      <c r="B19" s="65">
        <v>423</v>
      </c>
      <c r="C19" s="65">
        <v>101</v>
      </c>
      <c r="D19" s="56">
        <v>192</v>
      </c>
      <c r="E19" s="65">
        <v>0</v>
      </c>
      <c r="F19" s="63">
        <v>716</v>
      </c>
      <c r="H19" s="60"/>
      <c r="I19" s="60"/>
      <c r="J19" s="60"/>
      <c r="K19" s="60"/>
      <c r="L19" s="60"/>
      <c r="M19" s="60"/>
    </row>
    <row r="20" spans="1:13" ht="14.25" customHeight="1" x14ac:dyDescent="0.35">
      <c r="A20" s="61" t="s">
        <v>16</v>
      </c>
      <c r="B20" s="65">
        <v>5020</v>
      </c>
      <c r="C20" s="65">
        <v>20</v>
      </c>
      <c r="D20" s="56">
        <v>1112</v>
      </c>
      <c r="E20" s="56">
        <v>941</v>
      </c>
      <c r="F20" s="63">
        <v>7093</v>
      </c>
      <c r="H20" s="60"/>
      <c r="I20" s="60"/>
      <c r="J20" s="60"/>
      <c r="K20" s="60"/>
      <c r="L20" s="60"/>
      <c r="M20" s="60"/>
    </row>
    <row r="21" spans="1:13" ht="14.25" customHeight="1" x14ac:dyDescent="0.35">
      <c r="A21" s="61" t="s">
        <v>65</v>
      </c>
      <c r="B21" s="65">
        <v>0</v>
      </c>
      <c r="C21" s="65">
        <v>0</v>
      </c>
      <c r="D21" s="56">
        <v>954</v>
      </c>
      <c r="E21" s="65">
        <v>0</v>
      </c>
      <c r="F21" s="63">
        <v>954</v>
      </c>
      <c r="H21" s="60"/>
      <c r="I21" s="60"/>
      <c r="J21" s="60"/>
      <c r="K21" s="60"/>
      <c r="L21" s="60"/>
      <c r="M21" s="60"/>
    </row>
    <row r="22" spans="1:13" ht="14.25" customHeight="1" x14ac:dyDescent="0.35">
      <c r="A22" s="61" t="s">
        <v>38</v>
      </c>
      <c r="B22" s="65">
        <v>0</v>
      </c>
      <c r="C22" s="56">
        <v>550</v>
      </c>
      <c r="D22" s="56">
        <v>369</v>
      </c>
      <c r="E22" s="65">
        <v>0</v>
      </c>
      <c r="F22" s="63">
        <v>919</v>
      </c>
      <c r="H22" s="60"/>
      <c r="I22" s="60"/>
      <c r="J22" s="60"/>
      <c r="K22" s="60"/>
      <c r="L22" s="60"/>
      <c r="M22" s="60"/>
    </row>
    <row r="23" spans="1:13" ht="14.25" customHeight="1" x14ac:dyDescent="0.35">
      <c r="A23" s="19" t="s">
        <v>0</v>
      </c>
      <c r="B23" s="58">
        <v>9714</v>
      </c>
      <c r="C23" s="58">
        <v>4756</v>
      </c>
      <c r="D23" s="58">
        <v>26019</v>
      </c>
      <c r="E23" s="58">
        <v>941</v>
      </c>
      <c r="F23" s="58">
        <v>41430</v>
      </c>
      <c r="H23" s="60"/>
      <c r="I23" s="60"/>
      <c r="J23" s="60"/>
      <c r="K23" s="60"/>
      <c r="L23" s="60"/>
      <c r="M23" s="60"/>
    </row>
    <row r="24" spans="1:13" ht="14.25" customHeight="1" x14ac:dyDescent="0.35"/>
    <row r="25" spans="1:13" ht="15.5" x14ac:dyDescent="0.35">
      <c r="A25" s="53"/>
      <c r="B25" s="15"/>
      <c r="C25" s="15"/>
      <c r="D25" s="15"/>
      <c r="E25" s="15"/>
      <c r="F25" s="15"/>
    </row>
    <row r="26" spans="1:13" x14ac:dyDescent="0.35">
      <c r="A26" s="54"/>
    </row>
    <row r="27" spans="1:13" ht="15.5" x14ac:dyDescent="0.35">
      <c r="A27" s="53"/>
    </row>
    <row r="28" spans="1:13" x14ac:dyDescent="0.35">
      <c r="A28" s="52"/>
    </row>
    <row r="29" spans="1:13" x14ac:dyDescent="0.35">
      <c r="A29" s="5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/>
  </sheetViews>
  <sheetFormatPr defaultRowHeight="14.5" x14ac:dyDescent="0.35"/>
  <cols>
    <col min="1" max="1" width="31.1796875" customWidth="1"/>
    <col min="13" max="13" width="41.6328125" bestFit="1" customWidth="1"/>
  </cols>
  <sheetData>
    <row r="1" spans="1:21" x14ac:dyDescent="0.35">
      <c r="A1" s="30" t="s">
        <v>174</v>
      </c>
      <c r="B1" s="30"/>
      <c r="C1" s="30"/>
      <c r="D1" s="30"/>
      <c r="E1" s="30"/>
      <c r="F1" s="30"/>
      <c r="G1" s="30"/>
      <c r="H1" s="30"/>
      <c r="I1" s="30"/>
    </row>
    <row r="2" spans="1:21" x14ac:dyDescent="0.35">
      <c r="M2" s="60"/>
      <c r="N2" s="60"/>
      <c r="O2" s="60"/>
      <c r="P2" s="60"/>
      <c r="Q2" s="60"/>
      <c r="R2" s="60"/>
      <c r="S2" s="60"/>
      <c r="T2" s="60"/>
      <c r="U2" s="60"/>
    </row>
    <row r="3" spans="1:21" x14ac:dyDescent="0.35">
      <c r="A3" s="170" t="s">
        <v>105</v>
      </c>
      <c r="B3" s="171" t="s">
        <v>10</v>
      </c>
      <c r="C3" s="172" t="s">
        <v>9</v>
      </c>
      <c r="D3" s="171" t="s">
        <v>11</v>
      </c>
      <c r="E3" s="171" t="s">
        <v>12</v>
      </c>
      <c r="F3" s="171" t="s">
        <v>13</v>
      </c>
      <c r="G3" s="171" t="s">
        <v>14</v>
      </c>
      <c r="H3" s="171" t="s">
        <v>15</v>
      </c>
      <c r="I3" s="171" t="s">
        <v>0</v>
      </c>
      <c r="M3" s="60"/>
      <c r="N3" s="60"/>
      <c r="O3" s="60"/>
      <c r="P3" s="60"/>
      <c r="Q3" s="60"/>
      <c r="R3" s="60"/>
      <c r="S3" s="60"/>
      <c r="T3" s="60"/>
      <c r="U3" s="60"/>
    </row>
    <row r="4" spans="1:21" x14ac:dyDescent="0.35">
      <c r="A4" s="41" t="s">
        <v>40</v>
      </c>
      <c r="B4" s="20">
        <v>1113</v>
      </c>
      <c r="C4" s="43">
        <v>343</v>
      </c>
      <c r="D4" s="20">
        <v>26</v>
      </c>
      <c r="E4" s="20">
        <v>487</v>
      </c>
      <c r="F4" s="20">
        <v>613</v>
      </c>
      <c r="G4" s="20">
        <v>292</v>
      </c>
      <c r="H4" s="20">
        <v>38</v>
      </c>
      <c r="I4" s="21">
        <v>1456</v>
      </c>
      <c r="J4" s="50"/>
      <c r="M4" s="60"/>
      <c r="N4" s="60"/>
      <c r="O4" s="60"/>
      <c r="P4" s="60"/>
      <c r="Q4" s="60"/>
      <c r="R4" s="60"/>
      <c r="S4" s="60"/>
      <c r="T4" s="60"/>
      <c r="U4" s="60"/>
    </row>
    <row r="5" spans="1:21" x14ac:dyDescent="0.35">
      <c r="A5" s="41" t="s">
        <v>32</v>
      </c>
      <c r="B5" s="20">
        <v>300</v>
      </c>
      <c r="C5" s="43">
        <v>47</v>
      </c>
      <c r="D5" s="20">
        <v>15</v>
      </c>
      <c r="E5" s="20">
        <v>208</v>
      </c>
      <c r="F5" s="20">
        <v>85</v>
      </c>
      <c r="G5" s="20">
        <v>34</v>
      </c>
      <c r="H5" s="20">
        <v>5</v>
      </c>
      <c r="I5" s="21">
        <v>347</v>
      </c>
      <c r="J5" s="50"/>
      <c r="M5" s="60"/>
      <c r="N5" s="60"/>
      <c r="O5" s="60"/>
      <c r="P5" s="60"/>
      <c r="Q5" s="60"/>
      <c r="R5" s="60"/>
      <c r="S5" s="60"/>
      <c r="T5" s="60"/>
      <c r="U5" s="60"/>
    </row>
    <row r="6" spans="1:21" x14ac:dyDescent="0.35">
      <c r="A6" s="41" t="s">
        <v>36</v>
      </c>
      <c r="B6" s="20">
        <v>628</v>
      </c>
      <c r="C6" s="43">
        <v>288</v>
      </c>
      <c r="D6" s="20">
        <v>1</v>
      </c>
      <c r="E6" s="20">
        <v>328</v>
      </c>
      <c r="F6" s="20">
        <v>427</v>
      </c>
      <c r="G6" s="20">
        <v>149</v>
      </c>
      <c r="H6" s="20">
        <v>11</v>
      </c>
      <c r="I6" s="21">
        <v>916</v>
      </c>
      <c r="J6" s="50"/>
      <c r="M6" s="60"/>
      <c r="N6" s="60"/>
      <c r="O6" s="60"/>
      <c r="P6" s="60"/>
      <c r="Q6" s="60"/>
      <c r="R6" s="60"/>
      <c r="S6" s="60"/>
      <c r="T6" s="60"/>
      <c r="U6" s="60"/>
    </row>
    <row r="7" spans="1:21" ht="15" customHeight="1" x14ac:dyDescent="0.35">
      <c r="A7" s="61" t="s">
        <v>64</v>
      </c>
      <c r="B7" s="20">
        <v>191</v>
      </c>
      <c r="C7" s="43">
        <v>16</v>
      </c>
      <c r="D7" s="20">
        <v>34</v>
      </c>
      <c r="E7" s="20">
        <v>138</v>
      </c>
      <c r="F7" s="20">
        <v>31</v>
      </c>
      <c r="G7" s="20">
        <v>4</v>
      </c>
      <c r="H7" s="20">
        <v>0</v>
      </c>
      <c r="I7" s="21">
        <v>207</v>
      </c>
      <c r="J7" s="50"/>
      <c r="M7" s="60"/>
      <c r="N7" s="60"/>
      <c r="O7" s="60"/>
      <c r="P7" s="60"/>
      <c r="Q7" s="60"/>
      <c r="R7" s="60"/>
      <c r="S7" s="60"/>
      <c r="T7" s="60"/>
      <c r="U7" s="60"/>
    </row>
    <row r="8" spans="1:21" x14ac:dyDescent="0.35">
      <c r="A8" s="41" t="s">
        <v>2</v>
      </c>
      <c r="B8" s="20">
        <v>15</v>
      </c>
      <c r="C8" s="43">
        <v>0</v>
      </c>
      <c r="D8" s="20">
        <v>0</v>
      </c>
      <c r="E8" s="20">
        <v>3</v>
      </c>
      <c r="F8" s="20">
        <v>5</v>
      </c>
      <c r="G8" s="20">
        <v>7</v>
      </c>
      <c r="H8" s="20">
        <v>0</v>
      </c>
      <c r="I8" s="21">
        <v>15</v>
      </c>
      <c r="J8" s="50"/>
      <c r="M8" s="60"/>
      <c r="N8" s="60"/>
      <c r="O8" s="60"/>
      <c r="P8" s="60"/>
      <c r="Q8" s="60"/>
      <c r="R8" s="60"/>
      <c r="S8" s="60"/>
      <c r="T8" s="60"/>
      <c r="U8" s="60"/>
    </row>
    <row r="9" spans="1:21" x14ac:dyDescent="0.35">
      <c r="A9" s="42" t="s">
        <v>42</v>
      </c>
      <c r="B9" s="20">
        <v>1077</v>
      </c>
      <c r="C9" s="43">
        <v>230</v>
      </c>
      <c r="D9" s="20">
        <v>0</v>
      </c>
      <c r="E9" s="20">
        <v>299</v>
      </c>
      <c r="F9" s="20">
        <v>694</v>
      </c>
      <c r="G9" s="20">
        <v>294</v>
      </c>
      <c r="H9" s="20">
        <v>20</v>
      </c>
      <c r="I9" s="21">
        <v>1307</v>
      </c>
      <c r="J9" s="50"/>
      <c r="M9" s="60"/>
      <c r="N9" s="60"/>
      <c r="O9" s="60"/>
      <c r="P9" s="60"/>
      <c r="Q9" s="60"/>
      <c r="R9" s="60"/>
      <c r="S9" s="60"/>
      <c r="T9" s="60"/>
      <c r="U9" s="60"/>
    </row>
    <row r="10" spans="1:21" x14ac:dyDescent="0.35">
      <c r="A10" s="42" t="s">
        <v>3</v>
      </c>
      <c r="B10" s="20">
        <v>22</v>
      </c>
      <c r="C10" s="43">
        <v>1</v>
      </c>
      <c r="D10" s="20">
        <v>1</v>
      </c>
      <c r="E10" s="20">
        <v>9</v>
      </c>
      <c r="F10" s="20">
        <v>9</v>
      </c>
      <c r="G10" s="20">
        <v>3</v>
      </c>
      <c r="H10" s="20">
        <v>1</v>
      </c>
      <c r="I10" s="21">
        <v>23</v>
      </c>
      <c r="J10" s="50"/>
      <c r="M10" s="60"/>
      <c r="N10" s="60"/>
      <c r="O10" s="60"/>
      <c r="P10" s="60"/>
      <c r="Q10" s="60"/>
      <c r="R10" s="60"/>
      <c r="S10" s="60"/>
      <c r="T10" s="60"/>
      <c r="U10" s="60"/>
    </row>
    <row r="11" spans="1:21" ht="15.75" customHeight="1" x14ac:dyDescent="0.35">
      <c r="A11" s="41" t="s">
        <v>4</v>
      </c>
      <c r="B11" s="20">
        <v>354</v>
      </c>
      <c r="C11" s="43">
        <v>69</v>
      </c>
      <c r="D11" s="20">
        <v>3</v>
      </c>
      <c r="E11" s="20">
        <v>122</v>
      </c>
      <c r="F11" s="20">
        <v>197</v>
      </c>
      <c r="G11" s="20">
        <v>84</v>
      </c>
      <c r="H11" s="20">
        <v>17</v>
      </c>
      <c r="I11" s="21">
        <v>423</v>
      </c>
      <c r="J11" s="50"/>
      <c r="M11" s="60"/>
      <c r="N11" s="60"/>
      <c r="O11" s="60"/>
      <c r="P11" s="60"/>
      <c r="Q11" s="60"/>
      <c r="R11" s="60"/>
      <c r="S11" s="60"/>
      <c r="T11" s="60"/>
      <c r="U11" s="60"/>
    </row>
    <row r="12" spans="1:21" ht="14.25" customHeight="1" x14ac:dyDescent="0.35">
      <c r="A12" s="42" t="s">
        <v>16</v>
      </c>
      <c r="B12" s="20">
        <v>3565</v>
      </c>
      <c r="C12" s="43">
        <v>1455</v>
      </c>
      <c r="D12" s="20">
        <v>73</v>
      </c>
      <c r="E12" s="20">
        <v>1831</v>
      </c>
      <c r="F12" s="20">
        <v>2080</v>
      </c>
      <c r="G12" s="20">
        <v>945</v>
      </c>
      <c r="H12" s="20">
        <v>91</v>
      </c>
      <c r="I12" s="21">
        <v>5020</v>
      </c>
      <c r="J12" s="50"/>
      <c r="M12" s="60"/>
      <c r="N12" s="60"/>
      <c r="O12" s="60"/>
      <c r="P12" s="60"/>
      <c r="Q12" s="60"/>
      <c r="R12" s="60"/>
      <c r="S12" s="60"/>
      <c r="T12" s="60"/>
      <c r="U12" s="60"/>
    </row>
    <row r="13" spans="1:21" x14ac:dyDescent="0.35">
      <c r="A13" s="192" t="s">
        <v>0</v>
      </c>
      <c r="B13" s="55">
        <v>7265</v>
      </c>
      <c r="C13" s="44">
        <v>2449</v>
      </c>
      <c r="D13" s="55">
        <v>153</v>
      </c>
      <c r="E13" s="55">
        <v>3425</v>
      </c>
      <c r="F13" s="55">
        <v>4141</v>
      </c>
      <c r="G13" s="55">
        <v>1812</v>
      </c>
      <c r="H13" s="55">
        <v>183</v>
      </c>
      <c r="I13" s="55">
        <v>9714</v>
      </c>
      <c r="J13" s="50"/>
    </row>
    <row r="15" spans="1:21" x14ac:dyDescent="0.35">
      <c r="B15" s="13"/>
      <c r="C15" s="13"/>
      <c r="D15" s="13"/>
      <c r="E15" s="13"/>
      <c r="F15" s="13"/>
      <c r="G15" s="13"/>
      <c r="H15" s="13"/>
      <c r="I15" s="1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/>
  </sheetViews>
  <sheetFormatPr defaultRowHeight="14.5" x14ac:dyDescent="0.35"/>
  <cols>
    <col min="1" max="1" width="27.453125" customWidth="1"/>
    <col min="5" max="5" width="41.6328125" bestFit="1" customWidth="1"/>
  </cols>
  <sheetData>
    <row r="1" spans="1:4" x14ac:dyDescent="0.35">
      <c r="A1" s="3" t="s">
        <v>175</v>
      </c>
      <c r="B1" s="2"/>
    </row>
    <row r="3" spans="1:4" x14ac:dyDescent="0.35">
      <c r="A3" s="157" t="s">
        <v>105</v>
      </c>
      <c r="B3" s="171" t="s">
        <v>1</v>
      </c>
    </row>
    <row r="4" spans="1:4" x14ac:dyDescent="0.35">
      <c r="A4" s="14" t="s">
        <v>34</v>
      </c>
      <c r="B4" s="20">
        <v>260</v>
      </c>
      <c r="C4" s="1"/>
      <c r="D4" s="1"/>
    </row>
    <row r="5" spans="1:4" x14ac:dyDescent="0.35">
      <c r="A5" s="14" t="s">
        <v>40</v>
      </c>
      <c r="B5" s="20">
        <v>316</v>
      </c>
      <c r="C5" s="1"/>
      <c r="D5" s="1"/>
    </row>
    <row r="6" spans="1:4" x14ac:dyDescent="0.35">
      <c r="A6" s="14" t="s">
        <v>39</v>
      </c>
      <c r="B6" s="20">
        <v>2388</v>
      </c>
      <c r="C6" s="1"/>
      <c r="D6" s="1"/>
    </row>
    <row r="7" spans="1:4" x14ac:dyDescent="0.35">
      <c r="A7" s="14" t="s">
        <v>37</v>
      </c>
      <c r="B7" s="20">
        <v>1</v>
      </c>
      <c r="C7" s="1"/>
      <c r="D7" s="1"/>
    </row>
    <row r="8" spans="1:4" x14ac:dyDescent="0.35">
      <c r="A8" s="14" t="s">
        <v>2</v>
      </c>
      <c r="B8" s="20">
        <v>46</v>
      </c>
      <c r="C8" s="1"/>
      <c r="D8" s="1"/>
    </row>
    <row r="9" spans="1:4" x14ac:dyDescent="0.35">
      <c r="A9" s="41" t="s">
        <v>70</v>
      </c>
      <c r="B9" s="20">
        <v>40</v>
      </c>
      <c r="C9" s="1"/>
      <c r="D9" s="1"/>
    </row>
    <row r="10" spans="1:4" x14ac:dyDescent="0.35">
      <c r="A10" s="14" t="s">
        <v>3</v>
      </c>
      <c r="B10" s="20">
        <v>1034</v>
      </c>
      <c r="C10" s="1"/>
      <c r="D10" s="1"/>
    </row>
    <row r="11" spans="1:4" x14ac:dyDescent="0.35">
      <c r="A11" s="14" t="s">
        <v>4</v>
      </c>
      <c r="B11" s="20">
        <v>101</v>
      </c>
      <c r="C11" s="1"/>
      <c r="D11" s="1"/>
    </row>
    <row r="12" spans="1:4" x14ac:dyDescent="0.35">
      <c r="A12" s="14" t="s">
        <v>16</v>
      </c>
      <c r="B12" s="20">
        <v>20</v>
      </c>
      <c r="C12" s="1"/>
      <c r="D12" s="1"/>
    </row>
    <row r="13" spans="1:4" x14ac:dyDescent="0.35">
      <c r="A13" s="14" t="s">
        <v>38</v>
      </c>
      <c r="B13" s="20">
        <v>550</v>
      </c>
      <c r="C13" s="1"/>
      <c r="D13" s="1"/>
    </row>
    <row r="14" spans="1:4" x14ac:dyDescent="0.35">
      <c r="A14" s="103" t="s">
        <v>0</v>
      </c>
      <c r="B14" s="174">
        <v>4756</v>
      </c>
      <c r="C14" s="1"/>
      <c r="D14" s="1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4.5" x14ac:dyDescent="0.35"/>
  <cols>
    <col min="1" max="1" width="11.26953125" customWidth="1"/>
    <col min="2" max="3" width="11.26953125" style="46" customWidth="1"/>
  </cols>
  <sheetData>
    <row r="1" spans="1:4" ht="16.5" x14ac:dyDescent="0.35">
      <c r="A1" s="16" t="s">
        <v>176</v>
      </c>
      <c r="B1" s="16"/>
      <c r="C1" s="16"/>
    </row>
    <row r="3" spans="1:4" x14ac:dyDescent="0.35">
      <c r="A3" s="175" t="s">
        <v>8</v>
      </c>
      <c r="B3" s="176" t="s">
        <v>10</v>
      </c>
      <c r="C3" s="176" t="s">
        <v>9</v>
      </c>
      <c r="D3" s="176" t="s">
        <v>0</v>
      </c>
    </row>
    <row r="4" spans="1:4" x14ac:dyDescent="0.35">
      <c r="A4" s="23" t="s">
        <v>11</v>
      </c>
      <c r="B4">
        <v>13</v>
      </c>
      <c r="C4">
        <v>3</v>
      </c>
      <c r="D4" s="16">
        <v>16</v>
      </c>
    </row>
    <row r="5" spans="1:4" x14ac:dyDescent="0.35">
      <c r="A5" s="23" t="s">
        <v>12</v>
      </c>
      <c r="B5">
        <v>183</v>
      </c>
      <c r="C5">
        <v>109</v>
      </c>
      <c r="D5" s="16">
        <v>292</v>
      </c>
    </row>
    <row r="6" spans="1:4" x14ac:dyDescent="0.35">
      <c r="A6" s="23" t="s">
        <v>13</v>
      </c>
      <c r="B6">
        <v>211</v>
      </c>
      <c r="C6">
        <v>161</v>
      </c>
      <c r="D6" s="16">
        <v>372</v>
      </c>
    </row>
    <row r="7" spans="1:4" x14ac:dyDescent="0.35">
      <c r="A7" s="23" t="s">
        <v>14</v>
      </c>
      <c r="B7">
        <v>130</v>
      </c>
      <c r="C7">
        <v>108</v>
      </c>
      <c r="D7" s="16">
        <v>238</v>
      </c>
    </row>
    <row r="8" spans="1:4" x14ac:dyDescent="0.35">
      <c r="A8" s="23" t="s">
        <v>15</v>
      </c>
      <c r="B8">
        <v>19</v>
      </c>
      <c r="C8">
        <v>4</v>
      </c>
      <c r="D8" s="16">
        <v>23</v>
      </c>
    </row>
    <row r="9" spans="1:4" x14ac:dyDescent="0.35">
      <c r="A9" s="104" t="s">
        <v>0</v>
      </c>
      <c r="B9" s="130">
        <v>556</v>
      </c>
      <c r="C9" s="130">
        <v>385</v>
      </c>
      <c r="D9" s="130">
        <v>941</v>
      </c>
    </row>
    <row r="10" spans="1:4" x14ac:dyDescent="0.35">
      <c r="B10" s="16"/>
      <c r="C10" s="16"/>
      <c r="D10" s="16"/>
    </row>
    <row r="11" spans="1:4" ht="16.5" x14ac:dyDescent="0.35">
      <c r="A11" s="23" t="s">
        <v>98</v>
      </c>
      <c r="C11" s="50"/>
      <c r="D11" s="1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workbookViewId="0"/>
  </sheetViews>
  <sheetFormatPr defaultRowHeight="14.5" x14ac:dyDescent="0.35"/>
  <cols>
    <col min="1" max="1" width="43" customWidth="1"/>
    <col min="2" max="2" width="7.81640625" customWidth="1"/>
    <col min="3" max="3" width="8.1796875" customWidth="1"/>
    <col min="5" max="5" width="8.453125" customWidth="1"/>
    <col min="6" max="8" width="8.7265625" customWidth="1"/>
    <col min="9" max="9" width="7.453125" customWidth="1"/>
    <col min="10" max="10" width="7.81640625" customWidth="1"/>
    <col min="12" max="12" width="29.7265625" customWidth="1"/>
  </cols>
  <sheetData>
    <row r="1" spans="1:22" s="46" customFormat="1" x14ac:dyDescent="0.35">
      <c r="A1" s="185" t="s">
        <v>177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22" s="46" customFormat="1" x14ac:dyDescent="0.35"/>
    <row r="3" spans="1:22" x14ac:dyDescent="0.35">
      <c r="A3" s="177" t="s">
        <v>105</v>
      </c>
      <c r="B3" s="173" t="s">
        <v>10</v>
      </c>
      <c r="C3" s="173" t="s">
        <v>9</v>
      </c>
      <c r="D3" s="178" t="s">
        <v>7</v>
      </c>
      <c r="E3" s="173" t="s">
        <v>11</v>
      </c>
      <c r="F3" s="173" t="s">
        <v>12</v>
      </c>
      <c r="G3" s="173" t="s">
        <v>13</v>
      </c>
      <c r="H3" s="173" t="s">
        <v>14</v>
      </c>
      <c r="I3" s="173" t="s">
        <v>15</v>
      </c>
      <c r="J3" s="173" t="s">
        <v>0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</row>
    <row r="4" spans="1:22" ht="15" customHeight="1" x14ac:dyDescent="0.35">
      <c r="A4" s="61" t="s">
        <v>34</v>
      </c>
      <c r="B4" s="56">
        <v>5</v>
      </c>
      <c r="C4" s="56">
        <v>0</v>
      </c>
      <c r="D4" s="57">
        <v>0</v>
      </c>
      <c r="E4" s="56">
        <v>0</v>
      </c>
      <c r="F4" s="56">
        <v>2</v>
      </c>
      <c r="G4" s="56">
        <v>1</v>
      </c>
      <c r="H4" s="56">
        <v>2</v>
      </c>
      <c r="I4" s="56">
        <v>0</v>
      </c>
      <c r="J4" s="63">
        <v>5</v>
      </c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5" customHeight="1" x14ac:dyDescent="0.35">
      <c r="A5" s="61" t="s">
        <v>40</v>
      </c>
      <c r="B5" s="56">
        <v>1969</v>
      </c>
      <c r="C5" s="56">
        <v>538</v>
      </c>
      <c r="D5" s="57">
        <v>5</v>
      </c>
      <c r="E5" s="56">
        <v>102</v>
      </c>
      <c r="F5" s="56">
        <v>901</v>
      </c>
      <c r="G5" s="56">
        <v>931</v>
      </c>
      <c r="H5" s="56">
        <v>447</v>
      </c>
      <c r="I5" s="56">
        <v>131</v>
      </c>
      <c r="J5" s="63">
        <v>2512</v>
      </c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ht="15" customHeight="1" x14ac:dyDescent="0.35">
      <c r="A6" s="61" t="s">
        <v>39</v>
      </c>
      <c r="B6" s="56">
        <v>401</v>
      </c>
      <c r="C6" s="56">
        <v>47</v>
      </c>
      <c r="D6" s="57">
        <v>0</v>
      </c>
      <c r="E6" s="56">
        <v>29</v>
      </c>
      <c r="F6" s="56">
        <v>268</v>
      </c>
      <c r="G6" s="56">
        <v>111</v>
      </c>
      <c r="H6" s="56">
        <v>36</v>
      </c>
      <c r="I6" s="56">
        <v>4</v>
      </c>
      <c r="J6" s="63">
        <v>448</v>
      </c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</row>
    <row r="7" spans="1:22" ht="15" customHeight="1" x14ac:dyDescent="0.35">
      <c r="A7" s="61" t="s">
        <v>32</v>
      </c>
      <c r="B7" s="56">
        <v>1025</v>
      </c>
      <c r="C7" s="56">
        <v>111</v>
      </c>
      <c r="D7" s="57">
        <v>1</v>
      </c>
      <c r="E7" s="56">
        <v>65</v>
      </c>
      <c r="F7" s="56">
        <v>560</v>
      </c>
      <c r="G7" s="56">
        <v>376</v>
      </c>
      <c r="H7" s="56">
        <v>116</v>
      </c>
      <c r="I7" s="56">
        <v>20</v>
      </c>
      <c r="J7" s="63">
        <v>1137</v>
      </c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</row>
    <row r="8" spans="1:22" ht="15" customHeight="1" x14ac:dyDescent="0.35">
      <c r="A8" s="61" t="s">
        <v>5</v>
      </c>
      <c r="B8" s="56">
        <v>2394</v>
      </c>
      <c r="C8" s="56">
        <v>580</v>
      </c>
      <c r="D8" s="57">
        <v>3</v>
      </c>
      <c r="E8" s="56">
        <v>26</v>
      </c>
      <c r="F8" s="56">
        <v>811</v>
      </c>
      <c r="G8" s="56">
        <v>1553</v>
      </c>
      <c r="H8" s="56">
        <v>542</v>
      </c>
      <c r="I8" s="56">
        <v>45</v>
      </c>
      <c r="J8" s="63">
        <v>2977</v>
      </c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  <row r="9" spans="1:22" ht="15" customHeight="1" x14ac:dyDescent="0.35">
      <c r="A9" s="61" t="s">
        <v>41</v>
      </c>
      <c r="B9" s="56">
        <v>2724</v>
      </c>
      <c r="C9" s="56">
        <v>486</v>
      </c>
      <c r="D9" s="57">
        <v>1</v>
      </c>
      <c r="E9" s="56">
        <v>120</v>
      </c>
      <c r="F9" s="56">
        <v>1130</v>
      </c>
      <c r="G9" s="56">
        <v>1533</v>
      </c>
      <c r="H9" s="56">
        <v>376</v>
      </c>
      <c r="I9" s="56">
        <v>52</v>
      </c>
      <c r="J9" s="63">
        <v>3211</v>
      </c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</row>
    <row r="10" spans="1:22" ht="15" customHeight="1" x14ac:dyDescent="0.35">
      <c r="A10" s="61" t="s">
        <v>6</v>
      </c>
      <c r="B10" s="56">
        <v>956</v>
      </c>
      <c r="C10" s="56">
        <v>125</v>
      </c>
      <c r="D10" s="57">
        <v>0</v>
      </c>
      <c r="E10" s="56">
        <v>102</v>
      </c>
      <c r="F10" s="56">
        <v>303</v>
      </c>
      <c r="G10" s="56">
        <v>562</v>
      </c>
      <c r="H10" s="56">
        <v>107</v>
      </c>
      <c r="I10" s="56">
        <v>7</v>
      </c>
      <c r="J10" s="63">
        <v>1081</v>
      </c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</row>
    <row r="11" spans="1:22" ht="15" customHeight="1" x14ac:dyDescent="0.35">
      <c r="A11" s="42" t="s">
        <v>35</v>
      </c>
      <c r="B11" s="56">
        <v>1983</v>
      </c>
      <c r="C11" s="56">
        <v>392</v>
      </c>
      <c r="D11" s="57">
        <v>0</v>
      </c>
      <c r="E11" s="56">
        <v>135</v>
      </c>
      <c r="F11" s="56">
        <v>737</v>
      </c>
      <c r="G11" s="56">
        <v>1061</v>
      </c>
      <c r="H11" s="56">
        <v>329</v>
      </c>
      <c r="I11" s="56">
        <v>113</v>
      </c>
      <c r="J11" s="63">
        <v>2375</v>
      </c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</row>
    <row r="12" spans="1:22" ht="15" customHeight="1" x14ac:dyDescent="0.35">
      <c r="A12" s="61" t="s">
        <v>37</v>
      </c>
      <c r="B12" s="56">
        <v>218</v>
      </c>
      <c r="C12" s="56">
        <v>33</v>
      </c>
      <c r="D12" s="57">
        <v>0</v>
      </c>
      <c r="E12" s="56">
        <v>6</v>
      </c>
      <c r="F12" s="56">
        <v>75</v>
      </c>
      <c r="G12" s="56">
        <v>130</v>
      </c>
      <c r="H12" s="56">
        <v>35</v>
      </c>
      <c r="I12" s="56">
        <v>5</v>
      </c>
      <c r="J12" s="63">
        <v>251</v>
      </c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</row>
    <row r="13" spans="1:22" ht="15" customHeight="1" x14ac:dyDescent="0.35">
      <c r="A13" s="61" t="s">
        <v>36</v>
      </c>
      <c r="B13" s="56">
        <v>5041</v>
      </c>
      <c r="C13" s="56">
        <v>957</v>
      </c>
      <c r="D13" s="57">
        <v>7</v>
      </c>
      <c r="E13" s="56">
        <v>255</v>
      </c>
      <c r="F13" s="56">
        <v>2363</v>
      </c>
      <c r="G13" s="56">
        <v>2697</v>
      </c>
      <c r="H13" s="56">
        <v>618</v>
      </c>
      <c r="I13" s="56">
        <v>72</v>
      </c>
      <c r="J13" s="63">
        <v>6005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</row>
    <row r="14" spans="1:22" ht="15" customHeight="1" x14ac:dyDescent="0.35">
      <c r="A14" s="61" t="s">
        <v>64</v>
      </c>
      <c r="B14" s="56">
        <v>1368</v>
      </c>
      <c r="C14" s="56">
        <v>193</v>
      </c>
      <c r="D14" s="57">
        <v>2</v>
      </c>
      <c r="E14" s="56">
        <v>130</v>
      </c>
      <c r="F14" s="56">
        <v>761</v>
      </c>
      <c r="G14" s="56">
        <v>512</v>
      </c>
      <c r="H14" s="56">
        <v>144</v>
      </c>
      <c r="I14" s="56">
        <v>16</v>
      </c>
      <c r="J14" s="63">
        <v>1563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</row>
    <row r="15" spans="1:22" ht="15" customHeight="1" x14ac:dyDescent="0.35">
      <c r="A15" s="61" t="s">
        <v>2</v>
      </c>
      <c r="B15" s="56">
        <v>757</v>
      </c>
      <c r="C15" s="56">
        <v>102</v>
      </c>
      <c r="D15" s="57">
        <v>0</v>
      </c>
      <c r="E15" s="56">
        <v>73</v>
      </c>
      <c r="F15" s="56">
        <v>387</v>
      </c>
      <c r="G15" s="56">
        <v>316</v>
      </c>
      <c r="H15" s="56">
        <v>73</v>
      </c>
      <c r="I15" s="56">
        <v>10</v>
      </c>
      <c r="J15" s="63">
        <v>859</v>
      </c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</row>
    <row r="16" spans="1:22" ht="15" customHeight="1" x14ac:dyDescent="0.35">
      <c r="A16" s="61" t="s">
        <v>42</v>
      </c>
      <c r="B16" s="56">
        <v>399</v>
      </c>
      <c r="C16" s="56">
        <v>55</v>
      </c>
      <c r="D16" s="57">
        <v>1</v>
      </c>
      <c r="E16" s="56">
        <v>9</v>
      </c>
      <c r="F16" s="56">
        <v>147</v>
      </c>
      <c r="G16" s="56">
        <v>225</v>
      </c>
      <c r="H16" s="56">
        <v>71</v>
      </c>
      <c r="I16" s="56">
        <v>3</v>
      </c>
      <c r="J16" s="63">
        <v>455</v>
      </c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</row>
    <row r="17" spans="1:22" ht="15" customHeight="1" x14ac:dyDescent="0.35">
      <c r="A17" s="61" t="s">
        <v>70</v>
      </c>
      <c r="B17" s="56">
        <v>282</v>
      </c>
      <c r="C17" s="56">
        <v>220</v>
      </c>
      <c r="D17" s="57">
        <v>3</v>
      </c>
      <c r="E17" s="56">
        <v>20</v>
      </c>
      <c r="F17" s="56">
        <v>182</v>
      </c>
      <c r="G17" s="56">
        <v>233</v>
      </c>
      <c r="H17" s="56">
        <v>65</v>
      </c>
      <c r="I17" s="56">
        <v>5</v>
      </c>
      <c r="J17" s="63">
        <v>505</v>
      </c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</row>
    <row r="18" spans="1:22" ht="15" customHeight="1" x14ac:dyDescent="0.35">
      <c r="A18" s="61" t="s">
        <v>3</v>
      </c>
      <c r="B18" s="56">
        <v>8</v>
      </c>
      <c r="C18" s="56">
        <v>0</v>
      </c>
      <c r="D18" s="57">
        <v>0</v>
      </c>
      <c r="E18" s="56">
        <v>0</v>
      </c>
      <c r="F18" s="56">
        <v>1</v>
      </c>
      <c r="G18" s="56">
        <v>5</v>
      </c>
      <c r="H18" s="56">
        <v>2</v>
      </c>
      <c r="I18" s="56">
        <v>0</v>
      </c>
      <c r="J18" s="63">
        <v>8</v>
      </c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</row>
    <row r="19" spans="1:22" ht="15" customHeight="1" x14ac:dyDescent="0.35">
      <c r="A19" s="61" t="s">
        <v>4</v>
      </c>
      <c r="B19" s="56">
        <v>163</v>
      </c>
      <c r="C19" s="56">
        <v>29</v>
      </c>
      <c r="D19" s="57">
        <v>0</v>
      </c>
      <c r="E19" s="56">
        <v>2</v>
      </c>
      <c r="F19" s="56">
        <v>64</v>
      </c>
      <c r="G19" s="56">
        <v>101</v>
      </c>
      <c r="H19" s="56">
        <v>21</v>
      </c>
      <c r="I19" s="56">
        <v>4</v>
      </c>
      <c r="J19" s="63">
        <v>192</v>
      </c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</row>
    <row r="20" spans="1:22" ht="15" customHeight="1" x14ac:dyDescent="0.35">
      <c r="A20" s="61" t="s">
        <v>16</v>
      </c>
      <c r="B20" s="56">
        <v>933</v>
      </c>
      <c r="C20" s="56">
        <v>179</v>
      </c>
      <c r="D20" s="57">
        <v>0</v>
      </c>
      <c r="E20" s="56">
        <v>53</v>
      </c>
      <c r="F20" s="56">
        <v>625</v>
      </c>
      <c r="G20" s="56">
        <v>344</v>
      </c>
      <c r="H20" s="56">
        <v>84</v>
      </c>
      <c r="I20" s="56">
        <v>6</v>
      </c>
      <c r="J20" s="63">
        <v>1112</v>
      </c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</row>
    <row r="21" spans="1:22" ht="15" customHeight="1" x14ac:dyDescent="0.35">
      <c r="A21" s="61" t="s">
        <v>63</v>
      </c>
      <c r="B21" s="56">
        <v>867</v>
      </c>
      <c r="C21" s="56">
        <v>86</v>
      </c>
      <c r="D21" s="57">
        <v>1</v>
      </c>
      <c r="E21" s="56">
        <v>160</v>
      </c>
      <c r="F21" s="56">
        <v>374</v>
      </c>
      <c r="G21" s="56">
        <v>376</v>
      </c>
      <c r="H21" s="56">
        <v>41</v>
      </c>
      <c r="I21" s="56">
        <v>3</v>
      </c>
      <c r="J21" s="63">
        <v>954</v>
      </c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</row>
    <row r="22" spans="1:22" ht="15" customHeight="1" x14ac:dyDescent="0.35">
      <c r="A22" s="61" t="s">
        <v>38</v>
      </c>
      <c r="B22" s="56">
        <v>319</v>
      </c>
      <c r="C22" s="56">
        <v>50</v>
      </c>
      <c r="D22" s="57">
        <v>0</v>
      </c>
      <c r="E22" s="56">
        <v>17</v>
      </c>
      <c r="F22" s="56">
        <v>142</v>
      </c>
      <c r="G22" s="56">
        <v>162</v>
      </c>
      <c r="H22" s="56">
        <v>39</v>
      </c>
      <c r="I22" s="56">
        <v>9</v>
      </c>
      <c r="J22" s="63">
        <v>369</v>
      </c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</row>
    <row r="23" spans="1:22" ht="15" customHeight="1" x14ac:dyDescent="0.35">
      <c r="A23" s="19" t="s">
        <v>0</v>
      </c>
      <c r="B23" s="58">
        <v>21812</v>
      </c>
      <c r="C23" s="58">
        <v>4183</v>
      </c>
      <c r="D23" s="59">
        <v>24</v>
      </c>
      <c r="E23" s="58">
        <v>1304</v>
      </c>
      <c r="F23" s="58">
        <v>9833</v>
      </c>
      <c r="G23" s="58">
        <v>11229</v>
      </c>
      <c r="H23" s="58">
        <v>3148</v>
      </c>
      <c r="I23" s="58">
        <v>505</v>
      </c>
      <c r="J23" s="58">
        <v>26019</v>
      </c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</row>
    <row r="24" spans="1:22" ht="15" customHeight="1" x14ac:dyDescent="0.35"/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/>
  </sheetViews>
  <sheetFormatPr defaultRowHeight="14.5" x14ac:dyDescent="0.35"/>
  <cols>
    <col min="1" max="1" width="32.7265625" customWidth="1"/>
    <col min="2" max="2" width="17.54296875" customWidth="1"/>
    <col min="3" max="3" width="18.453125" customWidth="1"/>
  </cols>
  <sheetData>
    <row r="1" spans="1:9" x14ac:dyDescent="0.35">
      <c r="A1" s="47" t="s">
        <v>62</v>
      </c>
      <c r="B1" s="46"/>
      <c r="C1" s="46"/>
      <c r="D1" s="46"/>
      <c r="E1" s="46"/>
    </row>
    <row r="2" spans="1:9" x14ac:dyDescent="0.35">
      <c r="A2" s="46"/>
      <c r="B2" s="46"/>
      <c r="C2" s="46"/>
      <c r="D2" s="46"/>
      <c r="E2" s="46"/>
    </row>
    <row r="3" spans="1:9" ht="29" customHeight="1" x14ac:dyDescent="0.35">
      <c r="A3" s="183"/>
      <c r="B3" s="184" t="s">
        <v>180</v>
      </c>
      <c r="C3" s="184" t="s">
        <v>181</v>
      </c>
      <c r="D3" s="184" t="s">
        <v>106</v>
      </c>
      <c r="E3" s="184" t="s">
        <v>107</v>
      </c>
      <c r="I3" s="87"/>
    </row>
    <row r="4" spans="1:9" s="60" customFormat="1" x14ac:dyDescent="0.35">
      <c r="A4" s="49" t="s">
        <v>99</v>
      </c>
      <c r="B4" s="64">
        <v>30368</v>
      </c>
      <c r="C4" s="88">
        <v>30593</v>
      </c>
      <c r="D4" s="15">
        <f>SUM(C4-B4)</f>
        <v>225</v>
      </c>
      <c r="E4" s="136">
        <f>D4/B4*100</f>
        <v>0.74091148577449939</v>
      </c>
      <c r="I4" s="56"/>
    </row>
    <row r="5" spans="1:9" s="60" customFormat="1" x14ac:dyDescent="0.35">
      <c r="A5" s="179" t="s">
        <v>179</v>
      </c>
      <c r="B5" s="180">
        <v>26230</v>
      </c>
      <c r="C5" s="89">
        <v>28155</v>
      </c>
      <c r="D5" s="181">
        <f>SUM(C5-B5)</f>
        <v>1925</v>
      </c>
      <c r="E5" s="182">
        <f>D5/B5*100</f>
        <v>7.3389248951582164</v>
      </c>
      <c r="I5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/>
  </sheetViews>
  <sheetFormatPr defaultRowHeight="14.5" x14ac:dyDescent="0.35"/>
  <cols>
    <col min="1" max="1" width="32.81640625" customWidth="1"/>
    <col min="4" max="4" width="14.08984375" customWidth="1"/>
    <col min="5" max="5" width="14.54296875" customWidth="1"/>
    <col min="9" max="9" width="26.1796875" customWidth="1"/>
    <col min="13" max="13" width="11.453125" customWidth="1"/>
  </cols>
  <sheetData>
    <row r="1" spans="1:13" x14ac:dyDescent="0.35">
      <c r="A1" s="188" t="s">
        <v>117</v>
      </c>
      <c r="B1" s="188"/>
      <c r="C1" s="188"/>
      <c r="D1" s="188"/>
      <c r="E1" s="188"/>
      <c r="F1" s="32"/>
      <c r="G1" s="32"/>
      <c r="H1" s="32"/>
      <c r="I1" s="12"/>
      <c r="J1" s="12"/>
      <c r="K1" s="12"/>
      <c r="L1" s="12"/>
      <c r="M1" s="12"/>
    </row>
    <row r="2" spans="1:13" x14ac:dyDescent="0.35">
      <c r="A2" s="34"/>
      <c r="B2" s="34"/>
      <c r="C2" s="34"/>
      <c r="D2" s="34"/>
      <c r="E2" s="34"/>
      <c r="F2" s="32"/>
      <c r="G2" s="32"/>
      <c r="H2" s="32"/>
      <c r="I2" s="32"/>
      <c r="J2" s="35"/>
      <c r="K2" s="35"/>
      <c r="L2" s="32"/>
      <c r="M2" s="32"/>
    </row>
    <row r="3" spans="1:13" ht="47" customHeight="1" x14ac:dyDescent="0.35">
      <c r="A3" s="138" t="s">
        <v>66</v>
      </c>
      <c r="B3" s="115">
        <v>2021</v>
      </c>
      <c r="C3" s="115">
        <v>2022</v>
      </c>
      <c r="D3" s="115" t="s">
        <v>67</v>
      </c>
      <c r="E3" s="115" t="s">
        <v>68</v>
      </c>
      <c r="F3" s="36"/>
      <c r="G3" s="36"/>
      <c r="H3" s="36"/>
      <c r="I3" s="12"/>
      <c r="J3" s="12"/>
      <c r="K3" s="12"/>
      <c r="L3" s="12"/>
      <c r="M3" s="12"/>
    </row>
    <row r="4" spans="1:13" ht="15.75" customHeight="1" x14ac:dyDescent="0.35">
      <c r="A4" s="38" t="s">
        <v>43</v>
      </c>
      <c r="B4" s="202">
        <v>9783</v>
      </c>
      <c r="C4" s="116">
        <v>9714</v>
      </c>
      <c r="D4" s="202">
        <f>SUM(C4-B4)</f>
        <v>-69</v>
      </c>
      <c r="E4" s="101">
        <f>SUM(D4/B4*100)</f>
        <v>-0.7053051211284882</v>
      </c>
      <c r="F4" s="36"/>
      <c r="G4" s="37"/>
      <c r="H4" s="36"/>
      <c r="I4" s="12"/>
      <c r="J4" s="12"/>
      <c r="K4" s="12"/>
      <c r="L4" s="12"/>
      <c r="M4" s="12"/>
    </row>
    <row r="5" spans="1:13" ht="15.75" customHeight="1" x14ac:dyDescent="0.35">
      <c r="A5" s="38" t="s">
        <v>44</v>
      </c>
      <c r="B5" s="202">
        <v>5517</v>
      </c>
      <c r="C5" s="116">
        <v>4756</v>
      </c>
      <c r="D5" s="202">
        <f t="shared" ref="D5:D8" si="0">SUM(C5-B5)</f>
        <v>-761</v>
      </c>
      <c r="E5" s="101">
        <f t="shared" ref="E5:E8" si="1">SUM(D5/B5*100)</f>
        <v>-13.793728475620808</v>
      </c>
      <c r="F5" s="36"/>
      <c r="G5" s="37"/>
      <c r="H5" s="36"/>
      <c r="I5" s="12"/>
      <c r="J5" s="12"/>
      <c r="K5" s="12"/>
      <c r="L5" s="12"/>
      <c r="M5" s="12"/>
    </row>
    <row r="6" spans="1:13" ht="15.75" customHeight="1" x14ac:dyDescent="0.35">
      <c r="A6" s="38" t="s">
        <v>33</v>
      </c>
      <c r="B6" s="202">
        <v>28155</v>
      </c>
      <c r="C6" s="116">
        <v>26019</v>
      </c>
      <c r="D6" s="202">
        <f t="shared" si="0"/>
        <v>-2136</v>
      </c>
      <c r="E6" s="101">
        <f t="shared" si="1"/>
        <v>-7.5865743207245613</v>
      </c>
      <c r="F6" s="36"/>
      <c r="G6" s="37"/>
      <c r="H6" s="36"/>
      <c r="I6" s="12"/>
      <c r="J6" s="12"/>
      <c r="K6" s="12"/>
      <c r="L6" s="12"/>
      <c r="M6" s="12"/>
    </row>
    <row r="7" spans="1:13" ht="15.75" customHeight="1" x14ac:dyDescent="0.35">
      <c r="A7" s="38" t="s">
        <v>45</v>
      </c>
      <c r="B7" s="202">
        <v>919</v>
      </c>
      <c r="C7" s="116">
        <v>941</v>
      </c>
      <c r="D7" s="202">
        <f t="shared" si="0"/>
        <v>22</v>
      </c>
      <c r="E7" s="101">
        <f t="shared" si="1"/>
        <v>2.3939064200217626</v>
      </c>
      <c r="F7" s="36"/>
      <c r="G7" s="37"/>
      <c r="H7" s="36"/>
      <c r="I7" s="12"/>
      <c r="J7" s="12"/>
      <c r="K7" s="12"/>
      <c r="L7" s="12"/>
      <c r="M7" s="12"/>
    </row>
    <row r="8" spans="1:13" ht="15.75" customHeight="1" x14ac:dyDescent="0.35">
      <c r="A8" s="190" t="s">
        <v>0</v>
      </c>
      <c r="B8" s="39">
        <v>44374</v>
      </c>
      <c r="C8" s="117">
        <v>41430</v>
      </c>
      <c r="D8" s="39">
        <f t="shared" si="0"/>
        <v>-2944</v>
      </c>
      <c r="E8" s="102">
        <f t="shared" si="1"/>
        <v>-6.6345157073962229</v>
      </c>
      <c r="F8" s="36"/>
      <c r="G8" s="37"/>
      <c r="H8" s="36"/>
      <c r="I8" s="12"/>
      <c r="J8" s="12"/>
      <c r="K8" s="12"/>
      <c r="L8" s="12"/>
      <c r="M8" s="12"/>
    </row>
    <row r="9" spans="1:13" ht="15.75" customHeight="1" x14ac:dyDescent="0.35">
      <c r="A9" s="12"/>
      <c r="B9" s="12"/>
      <c r="C9" s="12"/>
      <c r="D9" s="12"/>
      <c r="E9" s="12"/>
      <c r="F9" s="36"/>
      <c r="G9" s="37"/>
      <c r="H9" s="36"/>
      <c r="I9" s="12"/>
      <c r="J9" s="12"/>
      <c r="K9" s="12"/>
      <c r="L9" s="12"/>
      <c r="M9" s="12"/>
    </row>
    <row r="10" spans="1:13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3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3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3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35">
      <c r="A24" s="12"/>
      <c r="B24" s="12"/>
      <c r="C24" s="12"/>
      <c r="D24" s="12"/>
      <c r="E24" s="12"/>
      <c r="F24" s="12"/>
      <c r="G24" s="12"/>
      <c r="H24" s="12"/>
    </row>
    <row r="25" spans="1:13" x14ac:dyDescent="0.35">
      <c r="A25" s="12"/>
      <c r="B25" s="12"/>
      <c r="C25" s="12"/>
      <c r="D25" s="12"/>
      <c r="E25" s="12"/>
      <c r="F25" s="12"/>
      <c r="G25" s="12"/>
      <c r="H25" s="12"/>
    </row>
    <row r="26" spans="1:13" x14ac:dyDescent="0.35">
      <c r="A26" s="12"/>
      <c r="B26" s="12"/>
      <c r="C26" s="12"/>
      <c r="D26" s="12"/>
      <c r="E26" s="12"/>
      <c r="F26" s="12"/>
      <c r="G26" s="12"/>
      <c r="H26" s="12"/>
    </row>
    <row r="27" spans="1:13" x14ac:dyDescent="0.35">
      <c r="A27" s="33"/>
      <c r="B27" s="12"/>
      <c r="C27" s="12"/>
      <c r="D27" s="12"/>
      <c r="E27" s="12"/>
      <c r="F27" s="12"/>
      <c r="G27" s="12"/>
      <c r="H27" s="12"/>
    </row>
    <row r="28" spans="1:13" x14ac:dyDescent="0.35">
      <c r="F28" s="12"/>
      <c r="G28" s="12"/>
      <c r="H28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/>
  </sheetViews>
  <sheetFormatPr defaultRowHeight="14.5" x14ac:dyDescent="0.35"/>
  <cols>
    <col min="2" max="2" width="10.7265625" customWidth="1"/>
    <col min="3" max="3" width="14" customWidth="1"/>
    <col min="4" max="4" width="10.7265625" customWidth="1"/>
    <col min="5" max="5" width="11.26953125" customWidth="1"/>
  </cols>
  <sheetData>
    <row r="1" spans="1:6" x14ac:dyDescent="0.35">
      <c r="A1" s="30" t="s">
        <v>118</v>
      </c>
      <c r="B1" s="30"/>
      <c r="C1" s="30"/>
      <c r="D1" s="30"/>
      <c r="E1" s="30"/>
      <c r="F1" s="30"/>
    </row>
    <row r="2" spans="1:6" x14ac:dyDescent="0.35">
      <c r="A2" s="5"/>
      <c r="B2" s="4"/>
      <c r="C2" s="4"/>
      <c r="D2" s="4"/>
    </row>
    <row r="3" spans="1:6" ht="39" customHeight="1" x14ac:dyDescent="0.35">
      <c r="A3" s="139" t="s">
        <v>17</v>
      </c>
      <c r="B3" s="140" t="s">
        <v>31</v>
      </c>
      <c r="C3" s="140" t="s">
        <v>29</v>
      </c>
      <c r="D3" s="140" t="s">
        <v>30</v>
      </c>
      <c r="E3" s="140" t="s">
        <v>46</v>
      </c>
      <c r="F3" s="140" t="s">
        <v>0</v>
      </c>
    </row>
    <row r="4" spans="1:6" x14ac:dyDescent="0.35">
      <c r="A4" s="86">
        <v>1998</v>
      </c>
      <c r="B4" s="87">
        <v>105966</v>
      </c>
      <c r="C4" s="87" t="s">
        <v>18</v>
      </c>
      <c r="D4" s="87" t="s">
        <v>18</v>
      </c>
      <c r="E4" s="87" t="s">
        <v>110</v>
      </c>
      <c r="F4" s="100">
        <v>105966</v>
      </c>
    </row>
    <row r="5" spans="1:6" x14ac:dyDescent="0.35">
      <c r="A5" s="86">
        <v>1999</v>
      </c>
      <c r="B5" s="87">
        <v>107869</v>
      </c>
      <c r="C5" s="87" t="s">
        <v>18</v>
      </c>
      <c r="D5" s="87" t="s">
        <v>18</v>
      </c>
      <c r="E5" s="87" t="s">
        <v>110</v>
      </c>
      <c r="F5" s="100">
        <v>107869</v>
      </c>
    </row>
    <row r="6" spans="1:6" x14ac:dyDescent="0.35">
      <c r="A6" s="86">
        <v>2000</v>
      </c>
      <c r="B6" s="87">
        <v>95463</v>
      </c>
      <c r="C6" s="87" t="s">
        <v>18</v>
      </c>
      <c r="D6" s="87" t="s">
        <v>18</v>
      </c>
      <c r="E6" s="87" t="s">
        <v>110</v>
      </c>
      <c r="F6" s="100">
        <v>95463</v>
      </c>
    </row>
    <row r="7" spans="1:6" x14ac:dyDescent="0.35">
      <c r="A7" s="86">
        <v>2001</v>
      </c>
      <c r="B7" s="87">
        <v>84541</v>
      </c>
      <c r="C7" s="87" t="s">
        <v>18</v>
      </c>
      <c r="D7" s="87" t="s">
        <v>18</v>
      </c>
      <c r="E7" s="87" t="s">
        <v>110</v>
      </c>
      <c r="F7" s="100">
        <v>84541</v>
      </c>
    </row>
    <row r="8" spans="1:6" x14ac:dyDescent="0.35">
      <c r="A8" s="86">
        <v>2002</v>
      </c>
      <c r="B8" s="87">
        <v>82957</v>
      </c>
      <c r="C8" s="87" t="s">
        <v>18</v>
      </c>
      <c r="D8" s="87" t="s">
        <v>18</v>
      </c>
      <c r="E8" s="87" t="s">
        <v>110</v>
      </c>
      <c r="F8" s="100">
        <v>82957</v>
      </c>
    </row>
    <row r="9" spans="1:6" x14ac:dyDescent="0.35">
      <c r="A9" s="86">
        <v>2003</v>
      </c>
      <c r="B9" s="87">
        <v>91101</v>
      </c>
      <c r="C9" s="87" t="s">
        <v>18</v>
      </c>
      <c r="D9" s="87" t="s">
        <v>18</v>
      </c>
      <c r="E9" s="87" t="s">
        <v>110</v>
      </c>
      <c r="F9" s="100">
        <v>91101</v>
      </c>
    </row>
    <row r="10" spans="1:6" x14ac:dyDescent="0.35">
      <c r="A10" s="86">
        <v>2004</v>
      </c>
      <c r="B10" s="87">
        <v>99647</v>
      </c>
      <c r="C10" s="87" t="s">
        <v>18</v>
      </c>
      <c r="D10" s="87" t="s">
        <v>18</v>
      </c>
      <c r="E10" s="87" t="s">
        <v>110</v>
      </c>
      <c r="F10" s="100">
        <v>99647</v>
      </c>
    </row>
    <row r="11" spans="1:6" x14ac:dyDescent="0.35">
      <c r="A11" s="86">
        <v>2005</v>
      </c>
      <c r="B11" s="87">
        <v>110087</v>
      </c>
      <c r="C11" s="87" t="s">
        <v>18</v>
      </c>
      <c r="D11" s="87" t="s">
        <v>18</v>
      </c>
      <c r="E11" s="87" t="s">
        <v>110</v>
      </c>
      <c r="F11" s="100">
        <v>110087</v>
      </c>
    </row>
    <row r="12" spans="1:6" x14ac:dyDescent="0.35">
      <c r="A12" s="86">
        <v>2006</v>
      </c>
      <c r="B12" s="87">
        <v>100819</v>
      </c>
      <c r="C12" s="87" t="s">
        <v>18</v>
      </c>
      <c r="D12" s="87" t="s">
        <v>18</v>
      </c>
      <c r="E12" s="87" t="s">
        <v>110</v>
      </c>
      <c r="F12" s="100">
        <v>100819</v>
      </c>
    </row>
    <row r="13" spans="1:6" x14ac:dyDescent="0.35">
      <c r="A13" s="86">
        <v>2007</v>
      </c>
      <c r="B13" s="87">
        <v>54743</v>
      </c>
      <c r="C13" s="87" t="s">
        <v>18</v>
      </c>
      <c r="D13" s="87" t="s">
        <v>18</v>
      </c>
      <c r="E13" s="87" t="s">
        <v>110</v>
      </c>
      <c r="F13" s="100">
        <v>54743</v>
      </c>
    </row>
    <row r="14" spans="1:6" x14ac:dyDescent="0.35">
      <c r="A14" s="86">
        <v>2008</v>
      </c>
      <c r="B14" s="87">
        <v>43078</v>
      </c>
      <c r="C14" s="87" t="s">
        <v>18</v>
      </c>
      <c r="D14" s="87" t="s">
        <v>18</v>
      </c>
      <c r="E14" s="87" t="s">
        <v>110</v>
      </c>
      <c r="F14" s="100">
        <v>43078</v>
      </c>
    </row>
    <row r="15" spans="1:6" x14ac:dyDescent="0.35">
      <c r="A15" s="86">
        <v>2009</v>
      </c>
      <c r="B15" s="87">
        <v>44507</v>
      </c>
      <c r="C15" s="87" t="s">
        <v>18</v>
      </c>
      <c r="D15" s="87" t="s">
        <v>18</v>
      </c>
      <c r="E15" s="87" t="s">
        <v>110</v>
      </c>
      <c r="F15" s="100">
        <v>44507</v>
      </c>
    </row>
    <row r="16" spans="1:6" x14ac:dyDescent="0.35">
      <c r="A16" s="86">
        <v>2010</v>
      </c>
      <c r="B16" s="87">
        <v>43158</v>
      </c>
      <c r="C16" s="87" t="s">
        <v>18</v>
      </c>
      <c r="D16" s="87">
        <v>2823</v>
      </c>
      <c r="E16" s="87" t="s">
        <v>110</v>
      </c>
      <c r="F16" s="100">
        <v>45981</v>
      </c>
    </row>
    <row r="17" spans="1:9" x14ac:dyDescent="0.35">
      <c r="A17" s="86">
        <v>2011</v>
      </c>
      <c r="B17" s="87">
        <v>28295</v>
      </c>
      <c r="C17" s="87">
        <v>8499</v>
      </c>
      <c r="D17" s="87">
        <v>3679</v>
      </c>
      <c r="E17" s="56">
        <v>39323</v>
      </c>
      <c r="F17" s="100">
        <v>79796</v>
      </c>
    </row>
    <row r="18" spans="1:9" x14ac:dyDescent="0.35">
      <c r="A18" s="86">
        <v>2012</v>
      </c>
      <c r="B18" s="87">
        <v>22164</v>
      </c>
      <c r="C18" s="87">
        <v>13175</v>
      </c>
      <c r="D18" s="87">
        <v>1951</v>
      </c>
      <c r="E18" s="87">
        <v>35738</v>
      </c>
      <c r="F18" s="100">
        <v>73028</v>
      </c>
      <c r="G18" s="60"/>
    </row>
    <row r="19" spans="1:9" x14ac:dyDescent="0.35">
      <c r="A19" s="86">
        <v>2013</v>
      </c>
      <c r="B19" s="87">
        <v>16937</v>
      </c>
      <c r="C19" s="87">
        <v>11461</v>
      </c>
      <c r="D19" s="87">
        <v>1310</v>
      </c>
      <c r="E19" s="87">
        <v>32343</v>
      </c>
      <c r="F19" s="100">
        <v>62051</v>
      </c>
      <c r="G19" s="137"/>
    </row>
    <row r="20" spans="1:9" x14ac:dyDescent="0.35">
      <c r="A20" s="86">
        <v>2014</v>
      </c>
      <c r="B20" s="87">
        <v>19394</v>
      </c>
      <c r="C20" s="87">
        <v>8541</v>
      </c>
      <c r="D20" s="87">
        <v>1797</v>
      </c>
      <c r="E20" s="87">
        <v>31106</v>
      </c>
      <c r="F20" s="100">
        <v>60838</v>
      </c>
      <c r="G20" s="137"/>
    </row>
    <row r="21" spans="1:9" x14ac:dyDescent="0.35">
      <c r="A21" s="86">
        <v>2015</v>
      </c>
      <c r="B21" s="87">
        <v>18896</v>
      </c>
      <c r="C21" s="87">
        <v>7590</v>
      </c>
      <c r="D21" s="87">
        <v>1654</v>
      </c>
      <c r="E21" s="87">
        <v>31767</v>
      </c>
      <c r="F21" s="100">
        <v>59907</v>
      </c>
      <c r="G21" s="137"/>
    </row>
    <row r="22" spans="1:9" x14ac:dyDescent="0.35">
      <c r="A22" s="86">
        <v>2016</v>
      </c>
      <c r="B22" s="87">
        <v>16437</v>
      </c>
      <c r="C22" s="87">
        <v>3613</v>
      </c>
      <c r="D22" s="87">
        <v>1265</v>
      </c>
      <c r="E22" s="87">
        <v>34728</v>
      </c>
      <c r="F22" s="100">
        <v>56043</v>
      </c>
      <c r="G22" s="137"/>
      <c r="I22" s="15"/>
    </row>
    <row r="23" spans="1:9" x14ac:dyDescent="0.35">
      <c r="A23" s="86">
        <v>2017</v>
      </c>
      <c r="B23" s="88">
        <v>17552</v>
      </c>
      <c r="C23" s="88" t="s">
        <v>18</v>
      </c>
      <c r="D23" s="88">
        <v>1157</v>
      </c>
      <c r="E23" s="88">
        <v>34699</v>
      </c>
      <c r="F23" s="100">
        <v>53408</v>
      </c>
      <c r="G23" s="137"/>
    </row>
    <row r="24" spans="1:9" s="60" customFormat="1" x14ac:dyDescent="0.35">
      <c r="A24" s="86">
        <v>2018</v>
      </c>
      <c r="B24" s="88">
        <v>20968</v>
      </c>
      <c r="C24" s="88" t="s">
        <v>18</v>
      </c>
      <c r="D24" s="88">
        <v>1382</v>
      </c>
      <c r="E24" s="88">
        <v>32778</v>
      </c>
      <c r="F24" s="100">
        <v>55128</v>
      </c>
      <c r="G24" s="137"/>
    </row>
    <row r="25" spans="1:9" s="46" customFormat="1" x14ac:dyDescent="0.35">
      <c r="A25" s="86">
        <v>2019</v>
      </c>
      <c r="B25" s="88">
        <v>18706</v>
      </c>
      <c r="C25" s="88" t="s">
        <v>18</v>
      </c>
      <c r="D25" s="88">
        <v>1198</v>
      </c>
      <c r="E25" s="88">
        <v>30178</v>
      </c>
      <c r="F25" s="100">
        <v>50082</v>
      </c>
      <c r="G25" s="137"/>
    </row>
    <row r="26" spans="1:9" x14ac:dyDescent="0.35">
      <c r="A26" s="86">
        <v>2020</v>
      </c>
      <c r="B26" s="56">
        <v>17439</v>
      </c>
      <c r="C26" s="106" t="s">
        <v>18</v>
      </c>
      <c r="D26" s="56">
        <v>1239</v>
      </c>
      <c r="E26" s="56">
        <v>30593</v>
      </c>
      <c r="F26" s="63">
        <v>49271</v>
      </c>
      <c r="G26" s="137"/>
    </row>
    <row r="27" spans="1:9" x14ac:dyDescent="0.35">
      <c r="A27" s="86">
        <v>2021</v>
      </c>
      <c r="B27" s="88">
        <v>15300</v>
      </c>
      <c r="C27" s="88" t="s">
        <v>18</v>
      </c>
      <c r="D27" s="88">
        <v>919</v>
      </c>
      <c r="E27" s="88">
        <v>28155</v>
      </c>
      <c r="F27" s="100">
        <v>44374</v>
      </c>
      <c r="G27" s="137"/>
    </row>
    <row r="28" spans="1:9" x14ac:dyDescent="0.35">
      <c r="A28" s="78">
        <v>2022</v>
      </c>
      <c r="B28" s="84">
        <v>14470</v>
      </c>
      <c r="C28" s="71" t="s">
        <v>18</v>
      </c>
      <c r="D28" s="84">
        <v>941</v>
      </c>
      <c r="E28" s="84">
        <v>26019</v>
      </c>
      <c r="F28" s="55">
        <v>41430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/>
  </sheetViews>
  <sheetFormatPr defaultRowHeight="14.5" x14ac:dyDescent="0.35"/>
  <cols>
    <col min="1" max="1" width="48" customWidth="1"/>
    <col min="2" max="2" width="5.81640625" customWidth="1"/>
    <col min="3" max="15" width="6.453125" customWidth="1"/>
    <col min="16" max="16" width="10" customWidth="1"/>
    <col min="17" max="17" width="9.90625" customWidth="1"/>
    <col min="19" max="19" width="8.453125" customWidth="1"/>
  </cols>
  <sheetData>
    <row r="1" spans="1:21" x14ac:dyDescent="0.35">
      <c r="A1" s="30" t="s">
        <v>119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3" spans="1:21" s="31" customFormat="1" ht="63" customHeight="1" x14ac:dyDescent="0.35">
      <c r="A3" s="142" t="s">
        <v>105</v>
      </c>
      <c r="B3" s="143" t="s">
        <v>132</v>
      </c>
      <c r="C3" s="143" t="s">
        <v>131</v>
      </c>
      <c r="D3" s="143" t="s">
        <v>130</v>
      </c>
      <c r="E3" s="143" t="s">
        <v>129</v>
      </c>
      <c r="F3" s="143" t="s">
        <v>128</v>
      </c>
      <c r="G3" s="143" t="s">
        <v>127</v>
      </c>
      <c r="H3" s="143" t="s">
        <v>126</v>
      </c>
      <c r="I3" s="143" t="s">
        <v>125</v>
      </c>
      <c r="J3" s="143" t="s">
        <v>124</v>
      </c>
      <c r="K3" s="143" t="s">
        <v>123</v>
      </c>
      <c r="L3" s="143" t="s">
        <v>122</v>
      </c>
      <c r="M3" s="143" t="s">
        <v>121</v>
      </c>
      <c r="N3" s="144" t="s">
        <v>120</v>
      </c>
      <c r="O3" s="144" t="s">
        <v>69</v>
      </c>
      <c r="P3" s="145" t="s">
        <v>100</v>
      </c>
      <c r="Q3" s="145" t="s">
        <v>101</v>
      </c>
    </row>
    <row r="4" spans="1:21" ht="15.75" customHeight="1" x14ac:dyDescent="0.35">
      <c r="A4" s="61" t="s">
        <v>34</v>
      </c>
      <c r="B4" s="18">
        <v>21</v>
      </c>
      <c r="C4" s="18">
        <v>13</v>
      </c>
      <c r="D4" s="18">
        <v>19</v>
      </c>
      <c r="E4" s="18">
        <v>12</v>
      </c>
      <c r="F4" s="18">
        <v>16</v>
      </c>
      <c r="G4" s="18">
        <v>18</v>
      </c>
      <c r="H4" s="18">
        <v>31</v>
      </c>
      <c r="I4" s="18">
        <v>48</v>
      </c>
      <c r="J4" s="18">
        <v>23</v>
      </c>
      <c r="K4" s="18">
        <v>14</v>
      </c>
      <c r="L4" s="18">
        <v>20</v>
      </c>
      <c r="M4" s="18">
        <v>30</v>
      </c>
      <c r="N4" s="17">
        <v>265</v>
      </c>
      <c r="O4" s="17">
        <v>344</v>
      </c>
      <c r="P4" s="146">
        <v>-79</v>
      </c>
      <c r="Q4" s="147">
        <v>-22.965116279069768</v>
      </c>
      <c r="U4" s="26"/>
    </row>
    <row r="5" spans="1:21" ht="15.75" customHeight="1" x14ac:dyDescent="0.35">
      <c r="A5" s="61" t="s">
        <v>40</v>
      </c>
      <c r="B5" s="18">
        <v>353</v>
      </c>
      <c r="C5" s="18">
        <v>278</v>
      </c>
      <c r="D5" s="18">
        <v>344</v>
      </c>
      <c r="E5" s="18">
        <v>359</v>
      </c>
      <c r="F5" s="18">
        <v>369</v>
      </c>
      <c r="G5" s="18">
        <v>386</v>
      </c>
      <c r="H5" s="18">
        <v>409</v>
      </c>
      <c r="I5" s="18">
        <v>371</v>
      </c>
      <c r="J5" s="18">
        <v>405</v>
      </c>
      <c r="K5" s="18">
        <v>364</v>
      </c>
      <c r="L5" s="18">
        <v>345</v>
      </c>
      <c r="M5" s="18">
        <v>301</v>
      </c>
      <c r="N5" s="17">
        <v>4284</v>
      </c>
      <c r="O5" s="17">
        <v>4415</v>
      </c>
      <c r="P5" s="146">
        <v>-131</v>
      </c>
      <c r="Q5" s="147">
        <v>-2.9671574178935449</v>
      </c>
      <c r="U5" s="26"/>
    </row>
    <row r="6" spans="1:21" ht="15.75" customHeight="1" x14ac:dyDescent="0.35">
      <c r="A6" s="61" t="s">
        <v>39</v>
      </c>
      <c r="B6" s="18">
        <v>184</v>
      </c>
      <c r="C6" s="18">
        <v>145</v>
      </c>
      <c r="D6" s="18">
        <v>218</v>
      </c>
      <c r="E6" s="18">
        <v>251</v>
      </c>
      <c r="F6" s="18">
        <v>237</v>
      </c>
      <c r="G6" s="18">
        <v>231</v>
      </c>
      <c r="H6" s="18">
        <v>285</v>
      </c>
      <c r="I6" s="18">
        <v>239</v>
      </c>
      <c r="J6" s="18">
        <v>287</v>
      </c>
      <c r="K6" s="18">
        <v>250</v>
      </c>
      <c r="L6" s="18">
        <v>270</v>
      </c>
      <c r="M6" s="18">
        <v>239</v>
      </c>
      <c r="N6" s="17">
        <v>2836</v>
      </c>
      <c r="O6" s="17">
        <v>2988</v>
      </c>
      <c r="P6" s="146">
        <v>-152</v>
      </c>
      <c r="Q6" s="147">
        <v>-5.0870147255689426</v>
      </c>
      <c r="S6" s="26"/>
      <c r="U6" s="26"/>
    </row>
    <row r="7" spans="1:21" ht="15.75" customHeight="1" x14ac:dyDescent="0.35">
      <c r="A7" s="61" t="s">
        <v>32</v>
      </c>
      <c r="B7" s="18">
        <v>116</v>
      </c>
      <c r="C7" s="18">
        <v>93</v>
      </c>
      <c r="D7" s="18">
        <v>143</v>
      </c>
      <c r="E7" s="18">
        <v>130</v>
      </c>
      <c r="F7" s="18">
        <v>120</v>
      </c>
      <c r="G7" s="18">
        <v>136</v>
      </c>
      <c r="H7" s="18">
        <v>145</v>
      </c>
      <c r="I7" s="18">
        <v>148</v>
      </c>
      <c r="J7" s="18">
        <v>131</v>
      </c>
      <c r="K7" s="18">
        <v>115</v>
      </c>
      <c r="L7" s="18">
        <v>121</v>
      </c>
      <c r="M7" s="18">
        <v>86</v>
      </c>
      <c r="N7" s="17">
        <v>1484</v>
      </c>
      <c r="O7" s="17">
        <v>1870</v>
      </c>
      <c r="P7" s="146">
        <v>-386</v>
      </c>
      <c r="Q7" s="147">
        <v>-20.641711229946523</v>
      </c>
      <c r="S7" s="26"/>
      <c r="U7" s="26"/>
    </row>
    <row r="8" spans="1:21" ht="15.75" customHeight="1" x14ac:dyDescent="0.35">
      <c r="A8" s="61" t="s">
        <v>5</v>
      </c>
      <c r="B8" s="18">
        <v>217</v>
      </c>
      <c r="C8" s="18">
        <v>203</v>
      </c>
      <c r="D8" s="18">
        <v>240</v>
      </c>
      <c r="E8" s="18">
        <v>225</v>
      </c>
      <c r="F8" s="18">
        <v>262</v>
      </c>
      <c r="G8" s="18">
        <v>245</v>
      </c>
      <c r="H8" s="18">
        <v>291</v>
      </c>
      <c r="I8" s="18">
        <v>306</v>
      </c>
      <c r="J8" s="18">
        <v>273</v>
      </c>
      <c r="K8" s="18">
        <v>258</v>
      </c>
      <c r="L8" s="18">
        <v>216</v>
      </c>
      <c r="M8" s="18">
        <v>241</v>
      </c>
      <c r="N8" s="17">
        <v>2977</v>
      </c>
      <c r="O8" s="17">
        <v>2942</v>
      </c>
      <c r="P8" s="146">
        <v>35</v>
      </c>
      <c r="Q8" s="147">
        <v>1.1896668932698844</v>
      </c>
      <c r="S8" s="26"/>
      <c r="U8" s="26"/>
    </row>
    <row r="9" spans="1:21" ht="15.75" customHeight="1" x14ac:dyDescent="0.35">
      <c r="A9" s="61" t="s">
        <v>41</v>
      </c>
      <c r="B9" s="18">
        <v>247</v>
      </c>
      <c r="C9" s="18">
        <v>228</v>
      </c>
      <c r="D9" s="18">
        <v>244</v>
      </c>
      <c r="E9" s="18">
        <v>252</v>
      </c>
      <c r="F9" s="18">
        <v>275</v>
      </c>
      <c r="G9" s="18">
        <v>273</v>
      </c>
      <c r="H9" s="18">
        <v>325</v>
      </c>
      <c r="I9" s="18">
        <v>320</v>
      </c>
      <c r="J9" s="18">
        <v>343</v>
      </c>
      <c r="K9" s="18">
        <v>262</v>
      </c>
      <c r="L9" s="18">
        <v>226</v>
      </c>
      <c r="M9" s="18">
        <v>216</v>
      </c>
      <c r="N9" s="17">
        <v>3211</v>
      </c>
      <c r="O9" s="17">
        <v>3763</v>
      </c>
      <c r="P9" s="146">
        <v>-552</v>
      </c>
      <c r="Q9" s="147">
        <v>-14.669146957214988</v>
      </c>
      <c r="S9" s="26"/>
      <c r="U9" s="26"/>
    </row>
    <row r="10" spans="1:21" s="12" customFormat="1" ht="15.75" customHeight="1" x14ac:dyDescent="0.35">
      <c r="A10" s="61" t="s">
        <v>6</v>
      </c>
      <c r="B10" s="18">
        <v>93</v>
      </c>
      <c r="C10" s="18">
        <v>63</v>
      </c>
      <c r="D10" s="18">
        <v>91</v>
      </c>
      <c r="E10" s="18">
        <v>95</v>
      </c>
      <c r="F10" s="18">
        <v>82</v>
      </c>
      <c r="G10" s="18">
        <v>104</v>
      </c>
      <c r="H10" s="18">
        <v>98</v>
      </c>
      <c r="I10" s="18">
        <v>90</v>
      </c>
      <c r="J10" s="18">
        <v>114</v>
      </c>
      <c r="K10" s="18">
        <v>98</v>
      </c>
      <c r="L10" s="18">
        <v>87</v>
      </c>
      <c r="M10" s="18">
        <v>66</v>
      </c>
      <c r="N10" s="17">
        <v>1081</v>
      </c>
      <c r="O10" s="17">
        <v>1101</v>
      </c>
      <c r="P10" s="146">
        <v>-20</v>
      </c>
      <c r="Q10" s="147">
        <v>-1.8165304268846505</v>
      </c>
      <c r="S10" s="26"/>
      <c r="U10" s="26"/>
    </row>
    <row r="11" spans="1:21" s="12" customFormat="1" ht="15.75" customHeight="1" x14ac:dyDescent="0.35">
      <c r="A11" s="42" t="s">
        <v>35</v>
      </c>
      <c r="B11" s="18">
        <v>181</v>
      </c>
      <c r="C11" s="18">
        <v>172</v>
      </c>
      <c r="D11" s="18">
        <v>191</v>
      </c>
      <c r="E11" s="18">
        <v>212</v>
      </c>
      <c r="F11" s="18">
        <v>235</v>
      </c>
      <c r="G11" s="18">
        <v>203</v>
      </c>
      <c r="H11" s="18">
        <v>227</v>
      </c>
      <c r="I11" s="18">
        <v>211</v>
      </c>
      <c r="J11" s="18">
        <v>255</v>
      </c>
      <c r="K11" s="18">
        <v>183</v>
      </c>
      <c r="L11" s="18">
        <v>143</v>
      </c>
      <c r="M11" s="18">
        <v>162</v>
      </c>
      <c r="N11" s="17">
        <v>2375</v>
      </c>
      <c r="O11" s="17">
        <v>2602</v>
      </c>
      <c r="P11" s="146">
        <v>-227</v>
      </c>
      <c r="Q11" s="147">
        <v>-8.7240584166026132</v>
      </c>
      <c r="S11" s="26"/>
      <c r="U11" s="26"/>
    </row>
    <row r="12" spans="1:21" s="12" customFormat="1" ht="15.75" customHeight="1" x14ac:dyDescent="0.35">
      <c r="A12" s="61" t="s">
        <v>37</v>
      </c>
      <c r="B12" s="18">
        <v>15</v>
      </c>
      <c r="C12" s="18">
        <v>17</v>
      </c>
      <c r="D12" s="18">
        <v>23</v>
      </c>
      <c r="E12" s="18">
        <v>22</v>
      </c>
      <c r="F12" s="18">
        <v>22</v>
      </c>
      <c r="G12" s="18">
        <v>25</v>
      </c>
      <c r="H12" s="18">
        <v>27</v>
      </c>
      <c r="I12" s="18">
        <v>24</v>
      </c>
      <c r="J12" s="18">
        <v>17</v>
      </c>
      <c r="K12" s="18">
        <v>17</v>
      </c>
      <c r="L12" s="18">
        <v>24</v>
      </c>
      <c r="M12" s="18">
        <v>19</v>
      </c>
      <c r="N12" s="17">
        <v>252</v>
      </c>
      <c r="O12" s="17">
        <v>278</v>
      </c>
      <c r="P12" s="146">
        <v>-26</v>
      </c>
      <c r="Q12" s="147">
        <v>-9.3525179856115113</v>
      </c>
      <c r="S12" s="26"/>
      <c r="U12" s="26"/>
    </row>
    <row r="13" spans="1:21" s="12" customFormat="1" ht="15.75" customHeight="1" x14ac:dyDescent="0.35">
      <c r="A13" s="61" t="s">
        <v>36</v>
      </c>
      <c r="B13" s="18">
        <v>501</v>
      </c>
      <c r="C13" s="18">
        <v>456</v>
      </c>
      <c r="D13" s="18">
        <v>582</v>
      </c>
      <c r="E13" s="18">
        <v>539</v>
      </c>
      <c r="F13" s="18">
        <v>614</v>
      </c>
      <c r="G13" s="18">
        <v>540</v>
      </c>
      <c r="H13" s="18">
        <v>664</v>
      </c>
      <c r="I13" s="18">
        <v>656</v>
      </c>
      <c r="J13" s="18">
        <v>689</v>
      </c>
      <c r="K13" s="18">
        <v>579</v>
      </c>
      <c r="L13" s="18">
        <v>576</v>
      </c>
      <c r="M13" s="18">
        <v>525</v>
      </c>
      <c r="N13" s="17">
        <v>6921</v>
      </c>
      <c r="O13" s="17">
        <v>7136</v>
      </c>
      <c r="P13" s="146">
        <v>-215</v>
      </c>
      <c r="Q13" s="147">
        <v>-3.0128923766816142</v>
      </c>
      <c r="S13" s="26"/>
      <c r="U13" s="26"/>
    </row>
    <row r="14" spans="1:21" ht="15.75" customHeight="1" x14ac:dyDescent="0.35">
      <c r="A14" s="61" t="s">
        <v>64</v>
      </c>
      <c r="B14" s="18">
        <v>120</v>
      </c>
      <c r="C14" s="18">
        <v>116</v>
      </c>
      <c r="D14" s="18">
        <v>157</v>
      </c>
      <c r="E14" s="18">
        <v>142</v>
      </c>
      <c r="F14" s="18">
        <v>183</v>
      </c>
      <c r="G14" s="18">
        <v>146</v>
      </c>
      <c r="H14" s="18">
        <v>207</v>
      </c>
      <c r="I14" s="18">
        <v>141</v>
      </c>
      <c r="J14" s="18">
        <v>170</v>
      </c>
      <c r="K14" s="18">
        <v>110</v>
      </c>
      <c r="L14" s="18">
        <v>149</v>
      </c>
      <c r="M14" s="18">
        <v>129</v>
      </c>
      <c r="N14" s="17">
        <v>1770</v>
      </c>
      <c r="O14" s="17">
        <v>1916</v>
      </c>
      <c r="P14" s="146">
        <v>-146</v>
      </c>
      <c r="Q14" s="147">
        <v>-7.620041753653445</v>
      </c>
      <c r="S14" s="26"/>
      <c r="U14" s="26"/>
    </row>
    <row r="15" spans="1:21" ht="15.75" customHeight="1" x14ac:dyDescent="0.35">
      <c r="A15" s="61" t="s">
        <v>2</v>
      </c>
      <c r="B15" s="18">
        <v>87</v>
      </c>
      <c r="C15" s="18">
        <v>64</v>
      </c>
      <c r="D15" s="18">
        <v>85</v>
      </c>
      <c r="E15" s="18">
        <v>61</v>
      </c>
      <c r="F15" s="18">
        <v>84</v>
      </c>
      <c r="G15" s="18">
        <v>82</v>
      </c>
      <c r="H15" s="18">
        <v>100</v>
      </c>
      <c r="I15" s="18">
        <v>93</v>
      </c>
      <c r="J15" s="18">
        <v>79</v>
      </c>
      <c r="K15" s="18">
        <v>68</v>
      </c>
      <c r="L15" s="18">
        <v>61</v>
      </c>
      <c r="M15" s="18">
        <v>56</v>
      </c>
      <c r="N15" s="17">
        <v>920</v>
      </c>
      <c r="O15" s="17">
        <v>1000</v>
      </c>
      <c r="P15" s="146">
        <v>-80</v>
      </c>
      <c r="Q15" s="147">
        <v>-8</v>
      </c>
      <c r="S15" s="26"/>
      <c r="U15" s="26"/>
    </row>
    <row r="16" spans="1:21" ht="15.75" customHeight="1" x14ac:dyDescent="0.35">
      <c r="A16" s="61" t="s">
        <v>42</v>
      </c>
      <c r="B16" s="18">
        <v>144</v>
      </c>
      <c r="C16" s="18">
        <v>122</v>
      </c>
      <c r="D16" s="18">
        <v>162</v>
      </c>
      <c r="E16" s="18">
        <v>110</v>
      </c>
      <c r="F16" s="18">
        <v>139</v>
      </c>
      <c r="G16" s="18">
        <v>175</v>
      </c>
      <c r="H16" s="18">
        <v>187</v>
      </c>
      <c r="I16" s="18">
        <v>160</v>
      </c>
      <c r="J16" s="18">
        <v>186</v>
      </c>
      <c r="K16" s="18">
        <v>137</v>
      </c>
      <c r="L16" s="18">
        <v>141</v>
      </c>
      <c r="M16" s="18">
        <v>99</v>
      </c>
      <c r="N16" s="17">
        <v>1762</v>
      </c>
      <c r="O16" s="17">
        <v>2461</v>
      </c>
      <c r="P16" s="146">
        <v>-699</v>
      </c>
      <c r="Q16" s="147">
        <v>-28.4030881755384</v>
      </c>
      <c r="S16" s="26"/>
      <c r="U16" s="26"/>
    </row>
    <row r="17" spans="1:19" ht="15.75" customHeight="1" x14ac:dyDescent="0.35">
      <c r="A17" s="61" t="s">
        <v>70</v>
      </c>
      <c r="B17" s="18">
        <v>45</v>
      </c>
      <c r="C17" s="18">
        <v>30</v>
      </c>
      <c r="D17" s="18">
        <v>48</v>
      </c>
      <c r="E17" s="18">
        <v>54</v>
      </c>
      <c r="F17" s="18">
        <v>51</v>
      </c>
      <c r="G17" s="18">
        <v>36</v>
      </c>
      <c r="H17" s="18">
        <v>43</v>
      </c>
      <c r="I17" s="18">
        <v>55</v>
      </c>
      <c r="J17" s="18">
        <v>63</v>
      </c>
      <c r="K17" s="18">
        <v>45</v>
      </c>
      <c r="L17" s="18">
        <v>43</v>
      </c>
      <c r="M17" s="18">
        <v>32</v>
      </c>
      <c r="N17" s="17">
        <v>545</v>
      </c>
      <c r="O17" s="17">
        <v>580</v>
      </c>
      <c r="P17" s="146">
        <v>-35</v>
      </c>
      <c r="Q17" s="147">
        <v>-6.0344827586206895</v>
      </c>
      <c r="S17" s="26"/>
    </row>
    <row r="18" spans="1:19" ht="15.75" customHeight="1" x14ac:dyDescent="0.35">
      <c r="A18" s="61" t="s">
        <v>3</v>
      </c>
      <c r="B18" s="18">
        <v>84</v>
      </c>
      <c r="C18" s="18">
        <v>37</v>
      </c>
      <c r="D18" s="18">
        <v>110</v>
      </c>
      <c r="E18" s="18">
        <v>108</v>
      </c>
      <c r="F18" s="18">
        <v>56</v>
      </c>
      <c r="G18" s="18">
        <v>54</v>
      </c>
      <c r="H18" s="18">
        <v>155</v>
      </c>
      <c r="I18" s="18">
        <v>166</v>
      </c>
      <c r="J18" s="18">
        <v>77</v>
      </c>
      <c r="K18" s="18">
        <v>103</v>
      </c>
      <c r="L18" s="18">
        <v>45</v>
      </c>
      <c r="M18" s="18">
        <v>70</v>
      </c>
      <c r="N18" s="17">
        <v>1065</v>
      </c>
      <c r="O18" s="17">
        <v>1421</v>
      </c>
      <c r="P18" s="146">
        <v>-356</v>
      </c>
      <c r="Q18" s="147">
        <v>-25.052779732582685</v>
      </c>
      <c r="S18" s="26"/>
    </row>
    <row r="19" spans="1:19" ht="15.75" customHeight="1" x14ac:dyDescent="0.35">
      <c r="A19" s="61" t="s">
        <v>4</v>
      </c>
      <c r="B19" s="18">
        <v>52</v>
      </c>
      <c r="C19" s="18">
        <v>34</v>
      </c>
      <c r="D19" s="18">
        <v>86</v>
      </c>
      <c r="E19" s="18">
        <v>57</v>
      </c>
      <c r="F19" s="18">
        <v>58</v>
      </c>
      <c r="G19" s="18">
        <v>59</v>
      </c>
      <c r="H19" s="18">
        <v>81</v>
      </c>
      <c r="I19" s="18">
        <v>91</v>
      </c>
      <c r="J19" s="18">
        <v>50</v>
      </c>
      <c r="K19" s="18">
        <v>56</v>
      </c>
      <c r="L19" s="18">
        <v>54</v>
      </c>
      <c r="M19" s="18">
        <v>38</v>
      </c>
      <c r="N19" s="17">
        <v>716</v>
      </c>
      <c r="O19" s="17">
        <v>859</v>
      </c>
      <c r="P19" s="146">
        <v>-143</v>
      </c>
      <c r="Q19" s="147">
        <v>-16.647264260768335</v>
      </c>
      <c r="S19" s="120"/>
    </row>
    <row r="20" spans="1:19" ht="15.75" customHeight="1" x14ac:dyDescent="0.35">
      <c r="A20" s="61" t="s">
        <v>16</v>
      </c>
      <c r="B20" s="18">
        <v>592</v>
      </c>
      <c r="C20" s="18">
        <v>410</v>
      </c>
      <c r="D20" s="18">
        <v>566</v>
      </c>
      <c r="E20" s="18">
        <v>613</v>
      </c>
      <c r="F20" s="18">
        <v>506</v>
      </c>
      <c r="G20" s="18">
        <v>597</v>
      </c>
      <c r="H20" s="18">
        <v>771</v>
      </c>
      <c r="I20" s="18">
        <v>667</v>
      </c>
      <c r="J20" s="18">
        <v>646</v>
      </c>
      <c r="K20" s="18">
        <v>708</v>
      </c>
      <c r="L20" s="18">
        <v>673</v>
      </c>
      <c r="M20" s="18">
        <v>344</v>
      </c>
      <c r="N20" s="17">
        <v>7093</v>
      </c>
      <c r="O20" s="17">
        <v>6767</v>
      </c>
      <c r="P20" s="146">
        <v>326</v>
      </c>
      <c r="Q20" s="147">
        <v>4.8174966750406378</v>
      </c>
      <c r="S20" s="120"/>
    </row>
    <row r="21" spans="1:19" ht="15.75" customHeight="1" x14ac:dyDescent="0.35">
      <c r="A21" s="61" t="s">
        <v>65</v>
      </c>
      <c r="B21" s="18">
        <v>87</v>
      </c>
      <c r="C21" s="18">
        <v>75</v>
      </c>
      <c r="D21" s="18">
        <v>84</v>
      </c>
      <c r="E21" s="18">
        <v>108</v>
      </c>
      <c r="F21" s="18">
        <v>100</v>
      </c>
      <c r="G21" s="18">
        <v>75</v>
      </c>
      <c r="H21" s="18">
        <v>82</v>
      </c>
      <c r="I21" s="18">
        <v>98</v>
      </c>
      <c r="J21" s="18">
        <v>80</v>
      </c>
      <c r="K21" s="18">
        <v>55</v>
      </c>
      <c r="L21" s="18">
        <v>59</v>
      </c>
      <c r="M21" s="18">
        <v>51</v>
      </c>
      <c r="N21" s="17">
        <v>954</v>
      </c>
      <c r="O21" s="17">
        <v>1180</v>
      </c>
      <c r="P21" s="146">
        <v>-226</v>
      </c>
      <c r="Q21" s="147">
        <v>-19.152542372881356</v>
      </c>
      <c r="S21" s="120"/>
    </row>
    <row r="22" spans="1:19" ht="15.75" customHeight="1" x14ac:dyDescent="0.35">
      <c r="A22" s="61" t="s">
        <v>38</v>
      </c>
      <c r="B22" s="18">
        <v>96</v>
      </c>
      <c r="C22" s="18">
        <v>66</v>
      </c>
      <c r="D22" s="18">
        <v>91</v>
      </c>
      <c r="E22" s="18">
        <v>90</v>
      </c>
      <c r="F22" s="18">
        <v>69</v>
      </c>
      <c r="G22" s="18">
        <v>73</v>
      </c>
      <c r="H22" s="18">
        <v>83</v>
      </c>
      <c r="I22" s="18">
        <v>81</v>
      </c>
      <c r="J22" s="18">
        <v>75</v>
      </c>
      <c r="K22" s="18">
        <v>66</v>
      </c>
      <c r="L22" s="18">
        <v>71</v>
      </c>
      <c r="M22" s="18">
        <v>58</v>
      </c>
      <c r="N22" s="17">
        <v>919</v>
      </c>
      <c r="O22" s="17">
        <v>751</v>
      </c>
      <c r="P22" s="146">
        <v>168</v>
      </c>
      <c r="Q22" s="147">
        <v>22.370173102529961</v>
      </c>
    </row>
    <row r="23" spans="1:19" ht="15.75" customHeight="1" x14ac:dyDescent="0.35">
      <c r="A23" s="141" t="s">
        <v>0</v>
      </c>
      <c r="B23" s="148">
        <v>3235</v>
      </c>
      <c r="C23" s="148">
        <v>2622</v>
      </c>
      <c r="D23" s="148">
        <v>3484</v>
      </c>
      <c r="E23" s="148">
        <v>3440</v>
      </c>
      <c r="F23" s="148">
        <v>3478</v>
      </c>
      <c r="G23" s="148">
        <v>3458</v>
      </c>
      <c r="H23" s="148">
        <v>4211</v>
      </c>
      <c r="I23" s="148">
        <v>3965</v>
      </c>
      <c r="J23" s="148">
        <v>3963</v>
      </c>
      <c r="K23" s="148">
        <v>3488</v>
      </c>
      <c r="L23" s="148">
        <v>3324</v>
      </c>
      <c r="M23" s="148">
        <v>2762</v>
      </c>
      <c r="N23" s="148">
        <v>41430</v>
      </c>
      <c r="O23" s="148">
        <v>44374</v>
      </c>
      <c r="P23" s="149">
        <v>-2944</v>
      </c>
      <c r="Q23" s="150">
        <v>-6.6345157073962229</v>
      </c>
    </row>
    <row r="24" spans="1:19" x14ac:dyDescent="0.35">
      <c r="O24" s="18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/>
  </sheetViews>
  <sheetFormatPr defaultRowHeight="14.5" x14ac:dyDescent="0.35"/>
  <cols>
    <col min="1" max="1" width="45.7265625" customWidth="1"/>
    <col min="2" max="4" width="10.26953125" customWidth="1"/>
    <col min="5" max="11" width="9.90625" customWidth="1"/>
  </cols>
  <sheetData>
    <row r="1" spans="1:11" x14ac:dyDescent="0.35">
      <c r="A1" s="187" t="s">
        <v>133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3" spans="1:11" x14ac:dyDescent="0.35">
      <c r="A3" s="153" t="s">
        <v>105</v>
      </c>
      <c r="B3" s="151" t="s">
        <v>10</v>
      </c>
      <c r="C3" s="151" t="s">
        <v>9</v>
      </c>
      <c r="D3" s="152" t="s">
        <v>7</v>
      </c>
      <c r="E3" s="151" t="s">
        <v>11</v>
      </c>
      <c r="F3" s="151" t="s">
        <v>12</v>
      </c>
      <c r="G3" s="151" t="s">
        <v>13</v>
      </c>
      <c r="H3" s="151" t="s">
        <v>14</v>
      </c>
      <c r="I3" s="151" t="s">
        <v>15</v>
      </c>
      <c r="J3" s="151" t="s">
        <v>7</v>
      </c>
      <c r="K3" s="151" t="s">
        <v>0</v>
      </c>
    </row>
    <row r="4" spans="1:11" ht="15.75" customHeight="1" x14ac:dyDescent="0.35">
      <c r="A4" s="61" t="s">
        <v>34</v>
      </c>
      <c r="B4" s="20">
        <v>180</v>
      </c>
      <c r="C4" s="20">
        <v>80</v>
      </c>
      <c r="D4" s="43">
        <v>5</v>
      </c>
      <c r="E4" s="20">
        <v>2</v>
      </c>
      <c r="F4" s="20">
        <v>64</v>
      </c>
      <c r="G4" s="20">
        <v>81</v>
      </c>
      <c r="H4" s="20">
        <v>62</v>
      </c>
      <c r="I4" s="20">
        <v>10</v>
      </c>
      <c r="J4" s="20">
        <v>46</v>
      </c>
      <c r="K4" s="21">
        <v>265</v>
      </c>
    </row>
    <row r="5" spans="1:11" ht="15.75" customHeight="1" x14ac:dyDescent="0.35">
      <c r="A5" s="61" t="s">
        <v>40</v>
      </c>
      <c r="B5" s="20">
        <v>3337</v>
      </c>
      <c r="C5" s="20">
        <v>942</v>
      </c>
      <c r="D5" s="43">
        <v>5</v>
      </c>
      <c r="E5" s="20">
        <v>135</v>
      </c>
      <c r="F5" s="20">
        <v>1521</v>
      </c>
      <c r="G5" s="20">
        <v>1668</v>
      </c>
      <c r="H5" s="20">
        <v>786</v>
      </c>
      <c r="I5" s="20">
        <v>172</v>
      </c>
      <c r="J5" s="20">
        <v>2</v>
      </c>
      <c r="K5" s="21">
        <v>4284</v>
      </c>
    </row>
    <row r="6" spans="1:11" s="12" customFormat="1" ht="15.75" customHeight="1" x14ac:dyDescent="0.35">
      <c r="A6" s="61" t="s">
        <v>39</v>
      </c>
      <c r="B6" s="20">
        <v>2420</v>
      </c>
      <c r="C6" s="20">
        <v>410</v>
      </c>
      <c r="D6" s="43">
        <v>6</v>
      </c>
      <c r="E6" s="20">
        <v>136</v>
      </c>
      <c r="F6" s="20">
        <v>1759</v>
      </c>
      <c r="G6" s="20">
        <v>660</v>
      </c>
      <c r="H6" s="20">
        <v>242</v>
      </c>
      <c r="I6" s="20">
        <v>18</v>
      </c>
      <c r="J6" s="20">
        <v>21</v>
      </c>
      <c r="K6" s="21">
        <v>2836</v>
      </c>
    </row>
    <row r="7" spans="1:11" ht="15.75" customHeight="1" x14ac:dyDescent="0.35">
      <c r="A7" s="61" t="s">
        <v>32</v>
      </c>
      <c r="B7" s="20">
        <v>1325</v>
      </c>
      <c r="C7" s="20">
        <v>158</v>
      </c>
      <c r="D7" s="43">
        <v>1</v>
      </c>
      <c r="E7" s="20">
        <v>80</v>
      </c>
      <c r="F7" s="20">
        <v>768</v>
      </c>
      <c r="G7" s="20">
        <v>461</v>
      </c>
      <c r="H7" s="20">
        <v>150</v>
      </c>
      <c r="I7" s="20">
        <v>25</v>
      </c>
      <c r="J7" s="20">
        <v>0</v>
      </c>
      <c r="K7" s="21">
        <v>1484</v>
      </c>
    </row>
    <row r="8" spans="1:11" ht="15.75" customHeight="1" x14ac:dyDescent="0.35">
      <c r="A8" s="61" t="s">
        <v>5</v>
      </c>
      <c r="B8" s="20">
        <v>2394</v>
      </c>
      <c r="C8" s="20">
        <v>580</v>
      </c>
      <c r="D8" s="43">
        <v>3</v>
      </c>
      <c r="E8" s="20">
        <v>26</v>
      </c>
      <c r="F8" s="20">
        <v>811</v>
      </c>
      <c r="G8" s="20">
        <v>1553</v>
      </c>
      <c r="H8" s="20">
        <v>542</v>
      </c>
      <c r="I8" s="20">
        <v>45</v>
      </c>
      <c r="J8" s="20">
        <v>0</v>
      </c>
      <c r="K8" s="21">
        <v>2977</v>
      </c>
    </row>
    <row r="9" spans="1:11" ht="15.75" customHeight="1" x14ac:dyDescent="0.35">
      <c r="A9" s="61" t="s">
        <v>41</v>
      </c>
      <c r="B9" s="20">
        <v>2724</v>
      </c>
      <c r="C9" s="20">
        <v>486</v>
      </c>
      <c r="D9" s="43">
        <v>1</v>
      </c>
      <c r="E9" s="20">
        <v>120</v>
      </c>
      <c r="F9" s="20">
        <v>1130</v>
      </c>
      <c r="G9" s="20">
        <v>1533</v>
      </c>
      <c r="H9" s="20">
        <v>376</v>
      </c>
      <c r="I9" s="20">
        <v>52</v>
      </c>
      <c r="J9" s="20">
        <v>0</v>
      </c>
      <c r="K9" s="21">
        <v>3211</v>
      </c>
    </row>
    <row r="10" spans="1:11" s="12" customFormat="1" ht="15.75" customHeight="1" x14ac:dyDescent="0.35">
      <c r="A10" s="61" t="s">
        <v>6</v>
      </c>
      <c r="B10" s="20">
        <v>956</v>
      </c>
      <c r="C10" s="20">
        <v>125</v>
      </c>
      <c r="D10" s="43">
        <v>0</v>
      </c>
      <c r="E10" s="20">
        <v>102</v>
      </c>
      <c r="F10" s="20">
        <v>303</v>
      </c>
      <c r="G10" s="20">
        <v>562</v>
      </c>
      <c r="H10" s="20">
        <v>107</v>
      </c>
      <c r="I10" s="20">
        <v>7</v>
      </c>
      <c r="J10" s="20">
        <v>0</v>
      </c>
      <c r="K10" s="21">
        <v>1081</v>
      </c>
    </row>
    <row r="11" spans="1:11" s="12" customFormat="1" ht="15.75" customHeight="1" x14ac:dyDescent="0.35">
      <c r="A11" s="42" t="s">
        <v>35</v>
      </c>
      <c r="B11" s="20">
        <v>1983</v>
      </c>
      <c r="C11" s="20">
        <v>392</v>
      </c>
      <c r="D11" s="43">
        <v>0</v>
      </c>
      <c r="E11" s="20">
        <v>135</v>
      </c>
      <c r="F11" s="20">
        <v>737</v>
      </c>
      <c r="G11" s="20">
        <v>1061</v>
      </c>
      <c r="H11" s="20">
        <v>329</v>
      </c>
      <c r="I11" s="20">
        <v>113</v>
      </c>
      <c r="J11" s="20">
        <v>0</v>
      </c>
      <c r="K11" s="21">
        <v>2375</v>
      </c>
    </row>
    <row r="12" spans="1:11" s="12" customFormat="1" ht="15.75" customHeight="1" x14ac:dyDescent="0.35">
      <c r="A12" s="61" t="s">
        <v>37</v>
      </c>
      <c r="B12" s="20">
        <v>219</v>
      </c>
      <c r="C12" s="20">
        <v>33</v>
      </c>
      <c r="D12" s="43">
        <v>0</v>
      </c>
      <c r="E12" s="20">
        <v>6</v>
      </c>
      <c r="F12" s="20">
        <v>76</v>
      </c>
      <c r="G12" s="20">
        <v>130</v>
      </c>
      <c r="H12" s="20">
        <v>35</v>
      </c>
      <c r="I12" s="20">
        <v>5</v>
      </c>
      <c r="J12" s="20">
        <v>0</v>
      </c>
      <c r="K12" s="21">
        <v>252</v>
      </c>
    </row>
    <row r="13" spans="1:11" ht="15.75" customHeight="1" x14ac:dyDescent="0.35">
      <c r="A13" s="61" t="s">
        <v>36</v>
      </c>
      <c r="B13" s="20">
        <v>5669</v>
      </c>
      <c r="C13" s="20">
        <v>1245</v>
      </c>
      <c r="D13" s="43">
        <v>7</v>
      </c>
      <c r="E13" s="20">
        <v>256</v>
      </c>
      <c r="F13" s="20">
        <v>2691</v>
      </c>
      <c r="G13" s="20">
        <v>3124</v>
      </c>
      <c r="H13" s="20">
        <v>767</v>
      </c>
      <c r="I13" s="20">
        <v>83</v>
      </c>
      <c r="J13" s="20">
        <v>0</v>
      </c>
      <c r="K13" s="21">
        <v>6921</v>
      </c>
    </row>
    <row r="14" spans="1:11" ht="15.75" customHeight="1" x14ac:dyDescent="0.35">
      <c r="A14" s="61" t="s">
        <v>64</v>
      </c>
      <c r="B14" s="20">
        <v>1559</v>
      </c>
      <c r="C14" s="20">
        <v>209</v>
      </c>
      <c r="D14" s="43">
        <v>2</v>
      </c>
      <c r="E14" s="20">
        <v>164</v>
      </c>
      <c r="F14" s="20">
        <v>899</v>
      </c>
      <c r="G14" s="20">
        <v>543</v>
      </c>
      <c r="H14" s="20">
        <v>148</v>
      </c>
      <c r="I14" s="20">
        <v>16</v>
      </c>
      <c r="J14" s="20">
        <v>0</v>
      </c>
      <c r="K14" s="21">
        <v>1770</v>
      </c>
    </row>
    <row r="15" spans="1:11" ht="15.75" customHeight="1" x14ac:dyDescent="0.35">
      <c r="A15" s="61" t="s">
        <v>2</v>
      </c>
      <c r="B15" s="20">
        <v>818</v>
      </c>
      <c r="C15" s="20">
        <v>102</v>
      </c>
      <c r="D15" s="43">
        <v>0</v>
      </c>
      <c r="E15" s="20">
        <v>75</v>
      </c>
      <c r="F15" s="20">
        <v>401</v>
      </c>
      <c r="G15" s="20">
        <v>341</v>
      </c>
      <c r="H15" s="20">
        <v>90</v>
      </c>
      <c r="I15" s="20">
        <v>13</v>
      </c>
      <c r="J15" s="20">
        <v>0</v>
      </c>
      <c r="K15" s="21">
        <v>920</v>
      </c>
    </row>
    <row r="16" spans="1:11" ht="15.75" customHeight="1" x14ac:dyDescent="0.35">
      <c r="A16" s="61" t="s">
        <v>42</v>
      </c>
      <c r="B16" s="20">
        <v>1476</v>
      </c>
      <c r="C16" s="20">
        <v>285</v>
      </c>
      <c r="D16" s="43">
        <v>1</v>
      </c>
      <c r="E16" s="20">
        <v>9</v>
      </c>
      <c r="F16" s="20">
        <v>446</v>
      </c>
      <c r="G16" s="20">
        <v>919</v>
      </c>
      <c r="H16" s="20">
        <v>365</v>
      </c>
      <c r="I16" s="20">
        <v>23</v>
      </c>
      <c r="J16" s="20">
        <v>0</v>
      </c>
      <c r="K16" s="21">
        <v>1762</v>
      </c>
    </row>
    <row r="17" spans="1:11" ht="15.75" customHeight="1" x14ac:dyDescent="0.35">
      <c r="A17" s="61" t="s">
        <v>70</v>
      </c>
      <c r="B17" s="20">
        <v>315</v>
      </c>
      <c r="C17" s="20">
        <v>225</v>
      </c>
      <c r="D17" s="43">
        <v>5</v>
      </c>
      <c r="E17" s="20">
        <v>20</v>
      </c>
      <c r="F17" s="20">
        <v>210</v>
      </c>
      <c r="G17" s="20">
        <v>239</v>
      </c>
      <c r="H17" s="20">
        <v>70</v>
      </c>
      <c r="I17" s="20">
        <v>5</v>
      </c>
      <c r="J17" s="20">
        <v>1</v>
      </c>
      <c r="K17" s="21">
        <v>545</v>
      </c>
    </row>
    <row r="18" spans="1:11" ht="15.75" customHeight="1" x14ac:dyDescent="0.35">
      <c r="A18" s="61" t="s">
        <v>3</v>
      </c>
      <c r="B18" s="20">
        <v>637</v>
      </c>
      <c r="C18" s="20">
        <v>390</v>
      </c>
      <c r="D18" s="43">
        <v>38</v>
      </c>
      <c r="E18" s="20">
        <v>5</v>
      </c>
      <c r="F18" s="20">
        <v>307</v>
      </c>
      <c r="G18" s="20">
        <v>246</v>
      </c>
      <c r="H18" s="20">
        <v>106</v>
      </c>
      <c r="I18" s="20">
        <v>10</v>
      </c>
      <c r="J18" s="20">
        <v>391</v>
      </c>
      <c r="K18" s="21">
        <v>1065</v>
      </c>
    </row>
    <row r="19" spans="1:11" ht="15.75" customHeight="1" x14ac:dyDescent="0.35">
      <c r="A19" s="61" t="s">
        <v>4</v>
      </c>
      <c r="B19" s="20">
        <v>591</v>
      </c>
      <c r="C19" s="20">
        <v>122</v>
      </c>
      <c r="D19" s="43">
        <v>3</v>
      </c>
      <c r="E19" s="20">
        <v>9</v>
      </c>
      <c r="F19" s="20">
        <v>248</v>
      </c>
      <c r="G19" s="20">
        <v>325</v>
      </c>
      <c r="H19" s="20">
        <v>110</v>
      </c>
      <c r="I19" s="20">
        <v>21</v>
      </c>
      <c r="J19" s="20">
        <v>3</v>
      </c>
      <c r="K19" s="21">
        <v>716</v>
      </c>
    </row>
    <row r="20" spans="1:11" ht="15.75" customHeight="1" x14ac:dyDescent="0.35">
      <c r="A20" s="61" t="s">
        <v>16</v>
      </c>
      <c r="B20" s="20">
        <v>5066</v>
      </c>
      <c r="C20" s="20">
        <v>2027</v>
      </c>
      <c r="D20" s="43">
        <v>0</v>
      </c>
      <c r="E20" s="20">
        <v>143</v>
      </c>
      <c r="F20" s="20">
        <v>2762</v>
      </c>
      <c r="G20" s="20">
        <v>2800</v>
      </c>
      <c r="H20" s="20">
        <v>1268</v>
      </c>
      <c r="I20" s="20">
        <v>120</v>
      </c>
      <c r="J20" s="20">
        <v>0</v>
      </c>
      <c r="K20" s="21">
        <v>7093</v>
      </c>
    </row>
    <row r="21" spans="1:11" ht="15.75" customHeight="1" x14ac:dyDescent="0.35">
      <c r="A21" s="61" t="s">
        <v>63</v>
      </c>
      <c r="B21" s="20">
        <v>867</v>
      </c>
      <c r="C21" s="20">
        <v>86</v>
      </c>
      <c r="D21" s="43">
        <v>1</v>
      </c>
      <c r="E21" s="20">
        <v>160</v>
      </c>
      <c r="F21" s="20">
        <v>374</v>
      </c>
      <c r="G21" s="20">
        <v>376</v>
      </c>
      <c r="H21" s="20">
        <v>41</v>
      </c>
      <c r="I21" s="20">
        <v>3</v>
      </c>
      <c r="J21" s="20">
        <v>0</v>
      </c>
      <c r="K21" s="21">
        <v>954</v>
      </c>
    </row>
    <row r="22" spans="1:11" ht="15.75" customHeight="1" x14ac:dyDescent="0.35">
      <c r="A22" s="61" t="s">
        <v>38</v>
      </c>
      <c r="B22" s="20">
        <v>774</v>
      </c>
      <c r="C22" s="20">
        <v>144</v>
      </c>
      <c r="D22" s="43">
        <v>1</v>
      </c>
      <c r="E22" s="20">
        <v>18</v>
      </c>
      <c r="F22" s="20">
        <v>320</v>
      </c>
      <c r="G22" s="20">
        <v>411</v>
      </c>
      <c r="H22" s="20">
        <v>148</v>
      </c>
      <c r="I22" s="20">
        <v>16</v>
      </c>
      <c r="J22" s="20">
        <v>6</v>
      </c>
      <c r="K22" s="21">
        <v>919</v>
      </c>
    </row>
    <row r="23" spans="1:11" ht="15.75" customHeight="1" x14ac:dyDescent="0.35">
      <c r="A23" s="19" t="s">
        <v>0</v>
      </c>
      <c r="B23" s="22">
        <v>33310</v>
      </c>
      <c r="C23" s="22">
        <v>8041</v>
      </c>
      <c r="D23" s="44">
        <v>79</v>
      </c>
      <c r="E23" s="55">
        <v>1601</v>
      </c>
      <c r="F23" s="55">
        <v>15827</v>
      </c>
      <c r="G23" s="55">
        <v>17033</v>
      </c>
      <c r="H23" s="55">
        <v>5742</v>
      </c>
      <c r="I23" s="55">
        <v>757</v>
      </c>
      <c r="J23" s="55">
        <v>470</v>
      </c>
      <c r="K23" s="55">
        <v>41430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G4" sqref="G4:G16"/>
    </sheetView>
  </sheetViews>
  <sheetFormatPr defaultRowHeight="14.5" x14ac:dyDescent="0.35"/>
  <cols>
    <col min="1" max="1" width="30.81640625" customWidth="1"/>
    <col min="2" max="3" width="10.90625" customWidth="1"/>
    <col min="4" max="4" width="12.26953125" customWidth="1"/>
    <col min="5" max="6" width="10.90625" customWidth="1"/>
    <col min="7" max="7" width="10.453125" customWidth="1"/>
    <col min="8" max="8" width="10.36328125" customWidth="1"/>
  </cols>
  <sheetData>
    <row r="1" spans="1:8" x14ac:dyDescent="0.35">
      <c r="A1" s="186" t="s">
        <v>134</v>
      </c>
      <c r="B1" s="186"/>
      <c r="C1" s="186"/>
      <c r="D1" s="186"/>
      <c r="E1" s="186"/>
      <c r="F1" s="186"/>
    </row>
    <row r="2" spans="1:8" x14ac:dyDescent="0.35">
      <c r="A2" s="60"/>
      <c r="B2" s="60"/>
      <c r="C2" s="60"/>
      <c r="D2" s="60"/>
      <c r="E2" s="60"/>
      <c r="F2" s="60"/>
    </row>
    <row r="3" spans="1:8" ht="52.5" x14ac:dyDescent="0.35">
      <c r="A3" s="154" t="s">
        <v>109</v>
      </c>
      <c r="B3" s="155" t="s">
        <v>43</v>
      </c>
      <c r="C3" s="155" t="s">
        <v>44</v>
      </c>
      <c r="D3" s="155" t="s">
        <v>33</v>
      </c>
      <c r="E3" s="155" t="s">
        <v>45</v>
      </c>
      <c r="F3" s="156" t="s">
        <v>0</v>
      </c>
      <c r="G3" s="145" t="s">
        <v>103</v>
      </c>
      <c r="H3" s="145" t="s">
        <v>82</v>
      </c>
    </row>
    <row r="4" spans="1:8" x14ac:dyDescent="0.35">
      <c r="A4" s="60" t="s">
        <v>71</v>
      </c>
      <c r="B4" s="116">
        <v>1082</v>
      </c>
      <c r="C4" s="116">
        <v>1125</v>
      </c>
      <c r="D4" s="116">
        <v>5773</v>
      </c>
      <c r="E4" s="116">
        <v>78</v>
      </c>
      <c r="F4" s="118">
        <v>8058</v>
      </c>
      <c r="G4" s="116">
        <v>279308</v>
      </c>
      <c r="H4" s="121">
        <v>288.49871826084467</v>
      </c>
    </row>
    <row r="5" spans="1:8" x14ac:dyDescent="0.35">
      <c r="A5" s="60" t="s">
        <v>72</v>
      </c>
      <c r="B5" s="116">
        <v>1030</v>
      </c>
      <c r="C5" s="116">
        <v>386</v>
      </c>
      <c r="D5" s="116">
        <v>1373</v>
      </c>
      <c r="E5" s="116">
        <v>241</v>
      </c>
      <c r="F5" s="118">
        <v>3030</v>
      </c>
      <c r="G5" s="116">
        <v>118921</v>
      </c>
      <c r="H5" s="121">
        <v>254.79099570302972</v>
      </c>
    </row>
    <row r="6" spans="1:8" x14ac:dyDescent="0.35">
      <c r="A6" s="60" t="s">
        <v>73</v>
      </c>
      <c r="B6" s="116">
        <v>219</v>
      </c>
      <c r="C6" s="116">
        <v>289</v>
      </c>
      <c r="D6" s="116">
        <v>1260</v>
      </c>
      <c r="E6" s="116">
        <v>30</v>
      </c>
      <c r="F6" s="118">
        <v>1798</v>
      </c>
      <c r="G6" s="116">
        <v>133990</v>
      </c>
      <c r="H6" s="121">
        <v>134.18911859093964</v>
      </c>
    </row>
    <row r="7" spans="1:8" x14ac:dyDescent="0.35">
      <c r="A7" s="60" t="s">
        <v>74</v>
      </c>
      <c r="B7" s="116">
        <v>801</v>
      </c>
      <c r="C7" s="116">
        <v>352</v>
      </c>
      <c r="D7" s="116">
        <v>3058</v>
      </c>
      <c r="E7" s="116">
        <v>124</v>
      </c>
      <c r="F7" s="118">
        <v>4335</v>
      </c>
      <c r="G7" s="116">
        <v>141989</v>
      </c>
      <c r="H7" s="121">
        <v>305.30534055455001</v>
      </c>
    </row>
    <row r="8" spans="1:8" x14ac:dyDescent="0.35">
      <c r="A8" s="60" t="s">
        <v>75</v>
      </c>
      <c r="B8" s="116">
        <v>1909</v>
      </c>
      <c r="C8" s="116">
        <v>642</v>
      </c>
      <c r="D8" s="116">
        <v>3283</v>
      </c>
      <c r="E8" s="116">
        <v>188</v>
      </c>
      <c r="F8" s="118">
        <v>6022</v>
      </c>
      <c r="G8" s="116">
        <v>170412</v>
      </c>
      <c r="H8" s="121">
        <v>353.37887003262682</v>
      </c>
    </row>
    <row r="9" spans="1:8" x14ac:dyDescent="0.35">
      <c r="A9" s="60" t="s">
        <v>76</v>
      </c>
      <c r="B9" s="116">
        <v>982</v>
      </c>
      <c r="C9" s="116">
        <v>335</v>
      </c>
      <c r="D9" s="116">
        <v>2081</v>
      </c>
      <c r="E9" s="116">
        <v>92</v>
      </c>
      <c r="F9" s="118">
        <v>3490</v>
      </c>
      <c r="G9" s="116">
        <v>115657</v>
      </c>
      <c r="H9" s="121">
        <v>301.75432528943344</v>
      </c>
    </row>
    <row r="10" spans="1:8" x14ac:dyDescent="0.35">
      <c r="A10" s="60" t="s">
        <v>77</v>
      </c>
      <c r="B10" s="116">
        <v>470</v>
      </c>
      <c r="C10" s="116">
        <v>307</v>
      </c>
      <c r="D10" s="116">
        <v>1667</v>
      </c>
      <c r="E10" s="116">
        <v>11</v>
      </c>
      <c r="F10" s="118">
        <v>2455</v>
      </c>
      <c r="G10" s="116">
        <v>92003</v>
      </c>
      <c r="H10" s="121">
        <v>266.83912481114749</v>
      </c>
    </row>
    <row r="11" spans="1:8" x14ac:dyDescent="0.35">
      <c r="A11" s="60" t="s">
        <v>78</v>
      </c>
      <c r="B11" s="116">
        <v>565</v>
      </c>
      <c r="C11" s="116">
        <v>218</v>
      </c>
      <c r="D11" s="116">
        <v>2550</v>
      </c>
      <c r="E11" s="116">
        <v>34</v>
      </c>
      <c r="F11" s="118">
        <v>3367</v>
      </c>
      <c r="G11" s="116">
        <v>118814</v>
      </c>
      <c r="H11" s="121">
        <v>283.38411298331846</v>
      </c>
    </row>
    <row r="12" spans="1:8" x14ac:dyDescent="0.35">
      <c r="A12" s="60" t="s">
        <v>79</v>
      </c>
      <c r="B12" s="116">
        <v>685</v>
      </c>
      <c r="C12" s="116">
        <v>351</v>
      </c>
      <c r="D12" s="116">
        <v>1492</v>
      </c>
      <c r="E12" s="116">
        <v>44</v>
      </c>
      <c r="F12" s="118">
        <v>2572</v>
      </c>
      <c r="G12" s="116">
        <v>114157</v>
      </c>
      <c r="H12" s="121">
        <v>225.30374834657533</v>
      </c>
    </row>
    <row r="13" spans="1:8" x14ac:dyDescent="0.35">
      <c r="A13" s="60" t="s">
        <v>80</v>
      </c>
      <c r="B13" s="116">
        <v>531</v>
      </c>
      <c r="C13" s="116">
        <v>202</v>
      </c>
      <c r="D13" s="116">
        <v>1333</v>
      </c>
      <c r="E13" s="116">
        <v>52</v>
      </c>
      <c r="F13" s="118">
        <v>2118</v>
      </c>
      <c r="G13" s="116">
        <v>113082</v>
      </c>
      <c r="H13" s="121">
        <v>187.29771316389875</v>
      </c>
    </row>
    <row r="14" spans="1:8" x14ac:dyDescent="0.35">
      <c r="A14" s="60" t="s">
        <v>81</v>
      </c>
      <c r="B14" s="116">
        <v>1440</v>
      </c>
      <c r="C14" s="116">
        <v>549</v>
      </c>
      <c r="D14" s="116">
        <v>2008</v>
      </c>
      <c r="E14" s="116">
        <v>47</v>
      </c>
      <c r="F14" s="118">
        <v>4044</v>
      </c>
      <c r="G14" s="15">
        <v>116400</v>
      </c>
      <c r="H14" s="121">
        <v>347.42268041237111</v>
      </c>
    </row>
    <row r="15" spans="1:8" x14ac:dyDescent="0.35">
      <c r="A15" s="60" t="s">
        <v>7</v>
      </c>
      <c r="B15" s="116">
        <v>0</v>
      </c>
      <c r="C15" s="116">
        <v>0</v>
      </c>
      <c r="D15" s="116">
        <v>141</v>
      </c>
      <c r="E15" s="116">
        <v>0</v>
      </c>
      <c r="F15" s="118">
        <v>141</v>
      </c>
      <c r="G15" s="87" t="s">
        <v>18</v>
      </c>
      <c r="H15" s="87" t="s">
        <v>18</v>
      </c>
    </row>
    <row r="16" spans="1:8" x14ac:dyDescent="0.35">
      <c r="A16" s="191" t="s">
        <v>0</v>
      </c>
      <c r="B16" s="119">
        <v>9714</v>
      </c>
      <c r="C16" s="119">
        <v>4756</v>
      </c>
      <c r="D16" s="119">
        <v>26019</v>
      </c>
      <c r="E16" s="119">
        <v>941</v>
      </c>
      <c r="F16" s="119">
        <v>41430</v>
      </c>
      <c r="G16" s="117">
        <v>1514733</v>
      </c>
      <c r="H16" s="122">
        <v>276.25635629668454</v>
      </c>
    </row>
    <row r="18" spans="1:1" ht="16.5" x14ac:dyDescent="0.35">
      <c r="A18" s="60" t="s">
        <v>178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/>
  </sheetViews>
  <sheetFormatPr defaultRowHeight="14.5" x14ac:dyDescent="0.35"/>
  <cols>
    <col min="1" max="1" width="16.36328125" customWidth="1"/>
    <col min="2" max="2" width="11.7265625" customWidth="1"/>
    <col min="3" max="3" width="13.36328125" customWidth="1"/>
    <col min="4" max="4" width="10.08984375" customWidth="1"/>
    <col min="5" max="5" width="14.1796875" customWidth="1"/>
    <col min="6" max="6" width="12.26953125" customWidth="1"/>
    <col min="7" max="7" width="11.453125" customWidth="1"/>
    <col min="8" max="9" width="10.6328125" customWidth="1"/>
    <col min="11" max="11" width="9.08984375" bestFit="1" customWidth="1"/>
    <col min="12" max="12" width="16.6328125" bestFit="1" customWidth="1"/>
    <col min="13" max="14" width="17.54296875" bestFit="1" customWidth="1"/>
    <col min="15" max="15" width="20.453125" bestFit="1" customWidth="1"/>
    <col min="16" max="16" width="18.36328125" bestFit="1" customWidth="1"/>
    <col min="17" max="17" width="15.6328125" bestFit="1" customWidth="1"/>
    <col min="18" max="18" width="18" bestFit="1" customWidth="1"/>
    <col min="19" max="19" width="21.26953125" bestFit="1" customWidth="1"/>
  </cols>
  <sheetData>
    <row r="1" spans="1:6" s="60" customFormat="1" x14ac:dyDescent="0.35">
      <c r="A1" s="51" t="s">
        <v>135</v>
      </c>
      <c r="F1"/>
    </row>
    <row r="2" spans="1:6" s="60" customFormat="1" x14ac:dyDescent="0.35">
      <c r="A2" s="6"/>
      <c r="F2"/>
    </row>
    <row r="3" spans="1:6" s="60" customFormat="1" ht="39.5" x14ac:dyDescent="0.35">
      <c r="A3" s="157" t="s">
        <v>17</v>
      </c>
      <c r="B3" s="140" t="s">
        <v>31</v>
      </c>
      <c r="C3" s="140" t="s">
        <v>29</v>
      </c>
      <c r="D3" s="140" t="s">
        <v>30</v>
      </c>
      <c r="E3" s="140" t="s">
        <v>46</v>
      </c>
      <c r="F3" s="140" t="s">
        <v>0</v>
      </c>
    </row>
    <row r="4" spans="1:6" s="60" customFormat="1" x14ac:dyDescent="0.35">
      <c r="A4" s="72">
        <v>2012</v>
      </c>
      <c r="B4" s="73">
        <v>5885</v>
      </c>
      <c r="C4" s="73">
        <v>2420</v>
      </c>
      <c r="D4" s="73">
        <v>1951</v>
      </c>
      <c r="E4" s="73">
        <v>1400</v>
      </c>
      <c r="F4" s="90">
        <v>11656</v>
      </c>
    </row>
    <row r="5" spans="1:6" s="60" customFormat="1" x14ac:dyDescent="0.35">
      <c r="A5" s="72">
        <v>2013</v>
      </c>
      <c r="B5" s="73">
        <v>4410</v>
      </c>
      <c r="C5" s="73">
        <v>2093</v>
      </c>
      <c r="D5" s="73">
        <v>1310</v>
      </c>
      <c r="E5" s="73">
        <v>923</v>
      </c>
      <c r="F5" s="90">
        <v>8736</v>
      </c>
    </row>
    <row r="6" spans="1:6" s="60" customFormat="1" x14ac:dyDescent="0.35">
      <c r="A6" s="72">
        <v>2014</v>
      </c>
      <c r="B6" s="73">
        <v>6003</v>
      </c>
      <c r="C6" s="73">
        <v>1281</v>
      </c>
      <c r="D6" s="73">
        <v>1797</v>
      </c>
      <c r="E6" s="73">
        <v>1127</v>
      </c>
      <c r="F6" s="90">
        <v>10208</v>
      </c>
    </row>
    <row r="7" spans="1:6" s="60" customFormat="1" x14ac:dyDescent="0.35">
      <c r="A7" s="72">
        <v>2015</v>
      </c>
      <c r="B7" s="73">
        <v>5711</v>
      </c>
      <c r="C7" s="73">
        <v>337</v>
      </c>
      <c r="D7" s="73">
        <v>1654</v>
      </c>
      <c r="E7" s="73">
        <v>1083</v>
      </c>
      <c r="F7" s="90">
        <v>8785</v>
      </c>
    </row>
    <row r="8" spans="1:6" s="60" customFormat="1" x14ac:dyDescent="0.35">
      <c r="A8" s="72">
        <v>2016</v>
      </c>
      <c r="B8" s="73">
        <v>4541</v>
      </c>
      <c r="C8" s="73">
        <v>32</v>
      </c>
      <c r="D8" s="73">
        <v>1265</v>
      </c>
      <c r="E8" s="73">
        <v>1043</v>
      </c>
      <c r="F8" s="90">
        <v>6881</v>
      </c>
    </row>
    <row r="9" spans="1:6" s="60" customFormat="1" x14ac:dyDescent="0.35">
      <c r="A9" s="72">
        <v>2017</v>
      </c>
      <c r="B9" s="73">
        <v>4801</v>
      </c>
      <c r="C9" s="73">
        <v>0</v>
      </c>
      <c r="D9" s="73">
        <v>1157</v>
      </c>
      <c r="E9" s="73">
        <v>1009</v>
      </c>
      <c r="F9" s="90">
        <v>6967</v>
      </c>
    </row>
    <row r="10" spans="1:6" s="60" customFormat="1" x14ac:dyDescent="0.35">
      <c r="A10" s="72">
        <v>2018</v>
      </c>
      <c r="B10" s="73">
        <v>5884</v>
      </c>
      <c r="C10" s="73">
        <v>0</v>
      </c>
      <c r="D10" s="73">
        <v>1382</v>
      </c>
      <c r="E10" s="73">
        <v>1042</v>
      </c>
      <c r="F10" s="90">
        <v>8308</v>
      </c>
    </row>
    <row r="11" spans="1:6" s="60" customFormat="1" x14ac:dyDescent="0.35">
      <c r="A11" s="72">
        <v>2019</v>
      </c>
      <c r="B11" s="73">
        <v>5535</v>
      </c>
      <c r="C11" s="73">
        <v>0</v>
      </c>
      <c r="D11" s="73">
        <v>1198</v>
      </c>
      <c r="E11" s="73">
        <v>889</v>
      </c>
      <c r="F11" s="90">
        <v>7622</v>
      </c>
    </row>
    <row r="12" spans="1:6" s="60" customFormat="1" x14ac:dyDescent="0.35">
      <c r="A12" s="105">
        <v>2020</v>
      </c>
      <c r="B12" s="65">
        <v>6513</v>
      </c>
      <c r="C12" s="65">
        <v>0</v>
      </c>
      <c r="D12" s="65">
        <v>1239</v>
      </c>
      <c r="E12" s="65">
        <v>1283</v>
      </c>
      <c r="F12" s="107">
        <v>9035</v>
      </c>
    </row>
    <row r="13" spans="1:6" s="60" customFormat="1" x14ac:dyDescent="0.35">
      <c r="A13" s="112">
        <v>2021</v>
      </c>
      <c r="B13" s="65">
        <v>4906</v>
      </c>
      <c r="C13" s="65">
        <v>0</v>
      </c>
      <c r="D13" s="65">
        <v>919</v>
      </c>
      <c r="E13" s="65">
        <v>942</v>
      </c>
      <c r="F13" s="107">
        <v>6767</v>
      </c>
    </row>
    <row r="14" spans="1:6" s="60" customFormat="1" x14ac:dyDescent="0.35">
      <c r="A14" s="108">
        <v>2022</v>
      </c>
      <c r="B14" s="75">
        <v>5040</v>
      </c>
      <c r="C14" s="75">
        <v>0</v>
      </c>
      <c r="D14" s="75">
        <v>941</v>
      </c>
      <c r="E14" s="75">
        <v>1112</v>
      </c>
      <c r="F14" s="91">
        <v>7093</v>
      </c>
    </row>
    <row r="15" spans="1:6" s="60" customFormat="1" x14ac:dyDescent="0.35">
      <c r="A15" s="112"/>
      <c r="B15" s="65"/>
      <c r="C15" s="65"/>
      <c r="D15" s="65"/>
      <c r="E15" s="65"/>
      <c r="F15" s="107"/>
    </row>
    <row r="16" spans="1:6" s="60" customFormat="1" x14ac:dyDescent="0.35">
      <c r="A16" s="51" t="s">
        <v>136</v>
      </c>
      <c r="B16" s="65"/>
      <c r="C16" s="65"/>
      <c r="D16" s="65"/>
      <c r="E16" s="65"/>
      <c r="F16" s="107"/>
    </row>
    <row r="17" spans="1:11" s="60" customFormat="1" x14ac:dyDescent="0.35">
      <c r="A17" s="113"/>
      <c r="B17" s="65"/>
      <c r="C17" s="65"/>
      <c r="D17" s="65"/>
      <c r="E17" s="65"/>
      <c r="F17" s="107"/>
    </row>
    <row r="18" spans="1:11" s="60" customFormat="1" ht="41" customHeight="1" x14ac:dyDescent="0.35">
      <c r="A18" s="159" t="s">
        <v>83</v>
      </c>
      <c r="B18" s="160" t="s">
        <v>84</v>
      </c>
      <c r="C18" s="160" t="s">
        <v>85</v>
      </c>
      <c r="D18" s="65"/>
      <c r="E18" s="65"/>
      <c r="F18" s="107"/>
    </row>
    <row r="19" spans="1:11" s="60" customFormat="1" ht="30" customHeight="1" x14ac:dyDescent="0.35">
      <c r="A19" s="124" t="s">
        <v>86</v>
      </c>
      <c r="B19" s="125" t="s">
        <v>90</v>
      </c>
      <c r="C19" s="123" t="s">
        <v>139</v>
      </c>
      <c r="D19" s="65"/>
      <c r="E19" s="65"/>
      <c r="F19" s="107"/>
    </row>
    <row r="20" spans="1:11" s="60" customFormat="1" ht="29.5" customHeight="1" x14ac:dyDescent="0.35">
      <c r="A20" s="124" t="s">
        <v>87</v>
      </c>
      <c r="B20" s="125" t="s">
        <v>102</v>
      </c>
      <c r="C20" s="123" t="s">
        <v>140</v>
      </c>
      <c r="D20" s="65"/>
      <c r="E20" s="65"/>
      <c r="F20" s="107"/>
    </row>
    <row r="21" spans="1:11" s="60" customFormat="1" ht="38.5" x14ac:dyDescent="0.35">
      <c r="A21" s="124" t="s">
        <v>87</v>
      </c>
      <c r="B21" s="133" t="s">
        <v>102</v>
      </c>
      <c r="C21" s="134" t="s">
        <v>141</v>
      </c>
      <c r="D21" s="135"/>
      <c r="E21" s="65"/>
      <c r="F21" s="107"/>
    </row>
    <row r="22" spans="1:11" s="60" customFormat="1" ht="26" x14ac:dyDescent="0.35">
      <c r="A22" s="124" t="s">
        <v>88</v>
      </c>
      <c r="B22" s="133" t="s">
        <v>142</v>
      </c>
      <c r="C22" s="134" t="s">
        <v>143</v>
      </c>
      <c r="D22" s="135"/>
      <c r="E22" s="65"/>
      <c r="F22" s="107"/>
    </row>
    <row r="23" spans="1:11" s="60" customFormat="1" ht="26" x14ac:dyDescent="0.35">
      <c r="A23" s="124" t="s">
        <v>88</v>
      </c>
      <c r="B23" s="125" t="s">
        <v>142</v>
      </c>
      <c r="C23" s="123" t="s">
        <v>144</v>
      </c>
      <c r="D23" s="65"/>
      <c r="E23" s="65"/>
      <c r="F23" s="107"/>
    </row>
    <row r="24" spans="1:11" s="60" customFormat="1" ht="29.5" customHeight="1" x14ac:dyDescent="0.35">
      <c r="A24" s="124" t="s">
        <v>89</v>
      </c>
      <c r="B24" s="125" t="s">
        <v>145</v>
      </c>
      <c r="C24" s="123" t="s">
        <v>146</v>
      </c>
      <c r="D24" s="65"/>
      <c r="E24" s="65"/>
      <c r="F24" s="107"/>
    </row>
    <row r="25" spans="1:11" s="60" customFormat="1" ht="28" customHeight="1" x14ac:dyDescent="0.35">
      <c r="A25" s="124" t="s">
        <v>90</v>
      </c>
      <c r="B25" s="125" t="s">
        <v>147</v>
      </c>
      <c r="C25" s="123" t="s">
        <v>148</v>
      </c>
      <c r="D25" s="65"/>
      <c r="E25" s="65"/>
      <c r="F25" s="107"/>
    </row>
    <row r="26" spans="1:11" s="60" customFormat="1" ht="30.5" customHeight="1" x14ac:dyDescent="0.35">
      <c r="A26" s="124" t="s">
        <v>91</v>
      </c>
      <c r="B26" s="125" t="s">
        <v>149</v>
      </c>
      <c r="C26" s="123" t="s">
        <v>150</v>
      </c>
      <c r="D26" s="65"/>
      <c r="E26" s="65"/>
      <c r="F26" s="107"/>
    </row>
    <row r="27" spans="1:11" s="60" customFormat="1" ht="29.5" customHeight="1" x14ac:dyDescent="0.35">
      <c r="A27" s="48" t="s">
        <v>92</v>
      </c>
      <c r="B27" s="126" t="s">
        <v>151</v>
      </c>
      <c r="C27" s="127" t="s">
        <v>152</v>
      </c>
      <c r="D27" s="65"/>
      <c r="E27" s="65"/>
      <c r="F27" s="107"/>
    </row>
    <row r="28" spans="1:11" s="60" customFormat="1" x14ac:dyDescent="0.35">
      <c r="A28" s="113"/>
      <c r="B28" s="65"/>
      <c r="C28" s="65"/>
      <c r="D28" s="65"/>
      <c r="E28" s="65"/>
      <c r="F28" s="107"/>
    </row>
    <row r="29" spans="1:11" x14ac:dyDescent="0.35">
      <c r="A29" s="7" t="s">
        <v>137</v>
      </c>
      <c r="B29" s="7"/>
      <c r="C29" s="7"/>
      <c r="D29" s="7"/>
      <c r="E29" s="7"/>
      <c r="F29" s="7"/>
      <c r="G29" s="7"/>
      <c r="H29" s="7"/>
      <c r="I29" s="7"/>
      <c r="K29" s="128"/>
    </row>
    <row r="30" spans="1:11" x14ac:dyDescent="0.35">
      <c r="K30" s="128"/>
    </row>
    <row r="31" spans="1:11" x14ac:dyDescent="0.35">
      <c r="A31" s="161" t="s">
        <v>108</v>
      </c>
      <c r="B31" s="162" t="s">
        <v>19</v>
      </c>
      <c r="C31" s="162" t="s">
        <v>20</v>
      </c>
      <c r="D31" s="162" t="s">
        <v>21</v>
      </c>
      <c r="E31" s="162" t="s">
        <v>22</v>
      </c>
      <c r="F31" s="162" t="s">
        <v>23</v>
      </c>
      <c r="G31" s="162" t="s">
        <v>24</v>
      </c>
      <c r="H31" s="162" t="s">
        <v>25</v>
      </c>
      <c r="I31" s="162" t="s">
        <v>0</v>
      </c>
      <c r="K31" s="128"/>
    </row>
    <row r="32" spans="1:11" x14ac:dyDescent="0.35">
      <c r="A32" s="40" t="s">
        <v>50</v>
      </c>
      <c r="B32" s="25">
        <v>113</v>
      </c>
      <c r="C32" s="25">
        <v>83</v>
      </c>
      <c r="D32" s="25">
        <v>71</v>
      </c>
      <c r="E32" s="25">
        <v>64</v>
      </c>
      <c r="F32" s="25">
        <v>79</v>
      </c>
      <c r="G32" s="25">
        <v>86</v>
      </c>
      <c r="H32" s="25">
        <v>96</v>
      </c>
      <c r="I32" s="26">
        <v>592</v>
      </c>
      <c r="K32" s="128"/>
    </row>
    <row r="33" spans="1:11" s="12" customFormat="1" x14ac:dyDescent="0.35">
      <c r="A33" s="40" t="s">
        <v>51</v>
      </c>
      <c r="B33" s="25">
        <v>79</v>
      </c>
      <c r="C33" s="25">
        <v>55</v>
      </c>
      <c r="D33" s="25">
        <v>64</v>
      </c>
      <c r="E33" s="25">
        <v>50</v>
      </c>
      <c r="F33" s="25">
        <v>40</v>
      </c>
      <c r="G33" s="25">
        <v>66</v>
      </c>
      <c r="H33" s="25">
        <v>56</v>
      </c>
      <c r="I33" s="26">
        <v>410</v>
      </c>
      <c r="K33" s="128"/>
    </row>
    <row r="34" spans="1:11" s="12" customFormat="1" x14ac:dyDescent="0.35">
      <c r="A34" s="40" t="s">
        <v>52</v>
      </c>
      <c r="B34" s="25">
        <v>94</v>
      </c>
      <c r="C34" s="25">
        <v>64</v>
      </c>
      <c r="D34" s="25">
        <v>58</v>
      </c>
      <c r="E34" s="25">
        <v>72</v>
      </c>
      <c r="F34" s="25">
        <v>110</v>
      </c>
      <c r="G34" s="25">
        <v>78</v>
      </c>
      <c r="H34" s="25">
        <v>90</v>
      </c>
      <c r="I34" s="26">
        <v>566</v>
      </c>
      <c r="K34" s="128"/>
    </row>
    <row r="35" spans="1:11" s="12" customFormat="1" x14ac:dyDescent="0.35">
      <c r="A35" s="40" t="s">
        <v>53</v>
      </c>
      <c r="B35" s="25">
        <v>103</v>
      </c>
      <c r="C35" s="25">
        <v>43</v>
      </c>
      <c r="D35" s="25">
        <v>49</v>
      </c>
      <c r="E35" s="25">
        <v>91</v>
      </c>
      <c r="F35" s="25">
        <v>134</v>
      </c>
      <c r="G35" s="25">
        <v>106</v>
      </c>
      <c r="H35" s="25">
        <v>87</v>
      </c>
      <c r="I35" s="26">
        <v>613</v>
      </c>
      <c r="K35" s="128"/>
    </row>
    <row r="36" spans="1:11" s="12" customFormat="1" x14ac:dyDescent="0.35">
      <c r="A36" s="40" t="s">
        <v>54</v>
      </c>
      <c r="B36" s="25">
        <v>94</v>
      </c>
      <c r="C36" s="25">
        <v>60</v>
      </c>
      <c r="D36" s="25">
        <v>87</v>
      </c>
      <c r="E36" s="25">
        <v>39</v>
      </c>
      <c r="F36" s="25">
        <v>79</v>
      </c>
      <c r="G36" s="25">
        <v>62</v>
      </c>
      <c r="H36" s="25">
        <v>85</v>
      </c>
      <c r="I36" s="26">
        <v>506</v>
      </c>
      <c r="K36" s="128"/>
    </row>
    <row r="37" spans="1:11" x14ac:dyDescent="0.35">
      <c r="A37" s="40" t="s">
        <v>55</v>
      </c>
      <c r="B37" s="25">
        <v>93</v>
      </c>
      <c r="C37" s="25">
        <v>60</v>
      </c>
      <c r="D37" s="25">
        <v>74</v>
      </c>
      <c r="E37" s="25">
        <v>52</v>
      </c>
      <c r="F37" s="25">
        <v>116</v>
      </c>
      <c r="G37" s="25">
        <v>83</v>
      </c>
      <c r="H37" s="25">
        <v>119</v>
      </c>
      <c r="I37" s="26">
        <v>597</v>
      </c>
      <c r="K37" s="128"/>
    </row>
    <row r="38" spans="1:11" x14ac:dyDescent="0.35">
      <c r="A38" s="40" t="s">
        <v>56</v>
      </c>
      <c r="B38" s="25">
        <v>117</v>
      </c>
      <c r="C38" s="25">
        <v>92</v>
      </c>
      <c r="D38" s="25">
        <v>62</v>
      </c>
      <c r="E38" s="25">
        <v>105</v>
      </c>
      <c r="F38" s="25">
        <v>92</v>
      </c>
      <c r="G38" s="25">
        <v>145</v>
      </c>
      <c r="H38" s="25">
        <v>158</v>
      </c>
      <c r="I38" s="26">
        <v>771</v>
      </c>
      <c r="K38" s="128"/>
    </row>
    <row r="39" spans="1:11" x14ac:dyDescent="0.35">
      <c r="A39" s="40" t="s">
        <v>57</v>
      </c>
      <c r="B39" s="25">
        <v>109</v>
      </c>
      <c r="C39" s="25">
        <v>60</v>
      </c>
      <c r="D39" s="25">
        <v>95</v>
      </c>
      <c r="E39" s="25">
        <v>103</v>
      </c>
      <c r="F39" s="25">
        <v>99</v>
      </c>
      <c r="G39" s="25">
        <v>104</v>
      </c>
      <c r="H39" s="25">
        <v>97</v>
      </c>
      <c r="I39" s="26">
        <v>667</v>
      </c>
      <c r="K39" s="128"/>
    </row>
    <row r="40" spans="1:11" x14ac:dyDescent="0.35">
      <c r="A40" s="40" t="s">
        <v>58</v>
      </c>
      <c r="B40" s="25">
        <v>77</v>
      </c>
      <c r="C40" s="25">
        <v>68</v>
      </c>
      <c r="D40" s="25">
        <v>65</v>
      </c>
      <c r="E40" s="25">
        <v>55</v>
      </c>
      <c r="F40" s="25">
        <v>139</v>
      </c>
      <c r="G40" s="25">
        <v>125</v>
      </c>
      <c r="H40" s="25">
        <v>117</v>
      </c>
      <c r="I40" s="26">
        <v>646</v>
      </c>
      <c r="K40" s="128"/>
    </row>
    <row r="41" spans="1:11" x14ac:dyDescent="0.35">
      <c r="A41" s="40" t="s">
        <v>59</v>
      </c>
      <c r="B41" s="25">
        <v>161</v>
      </c>
      <c r="C41" s="25">
        <v>74</v>
      </c>
      <c r="D41" s="25">
        <v>74</v>
      </c>
      <c r="E41" s="25">
        <v>66</v>
      </c>
      <c r="F41" s="25">
        <v>103</v>
      </c>
      <c r="G41" s="25">
        <v>104</v>
      </c>
      <c r="H41" s="25">
        <v>126</v>
      </c>
      <c r="I41" s="26">
        <v>708</v>
      </c>
    </row>
    <row r="42" spans="1:11" x14ac:dyDescent="0.35">
      <c r="A42" s="40" t="s">
        <v>60</v>
      </c>
      <c r="B42" s="25">
        <v>128</v>
      </c>
      <c r="C42" s="25">
        <v>75</v>
      </c>
      <c r="D42" s="25">
        <v>112</v>
      </c>
      <c r="E42" s="25">
        <v>66</v>
      </c>
      <c r="F42" s="25">
        <v>100</v>
      </c>
      <c r="G42" s="25">
        <v>98</v>
      </c>
      <c r="H42" s="25">
        <v>94</v>
      </c>
      <c r="I42" s="26">
        <v>673</v>
      </c>
    </row>
    <row r="43" spans="1:11" x14ac:dyDescent="0.35">
      <c r="A43" s="40" t="s">
        <v>61</v>
      </c>
      <c r="B43" s="25">
        <v>41</v>
      </c>
      <c r="C43" s="25">
        <v>32</v>
      </c>
      <c r="D43" s="25">
        <v>27</v>
      </c>
      <c r="E43" s="25">
        <v>41</v>
      </c>
      <c r="F43" s="25">
        <v>76</v>
      </c>
      <c r="G43" s="25">
        <v>75</v>
      </c>
      <c r="H43" s="25">
        <v>52</v>
      </c>
      <c r="I43" s="26">
        <v>344</v>
      </c>
    </row>
    <row r="44" spans="1:11" x14ac:dyDescent="0.35">
      <c r="A44" s="129" t="s">
        <v>0</v>
      </c>
      <c r="B44" s="27">
        <v>1209</v>
      </c>
      <c r="C44" s="27">
        <v>766</v>
      </c>
      <c r="D44" s="27">
        <v>838</v>
      </c>
      <c r="E44" s="27">
        <v>804</v>
      </c>
      <c r="F44" s="27">
        <v>1167</v>
      </c>
      <c r="G44" s="27">
        <v>1132</v>
      </c>
      <c r="H44" s="27">
        <v>1177</v>
      </c>
      <c r="I44" s="27">
        <v>7093</v>
      </c>
    </row>
    <row r="45" spans="1:11" s="45" customFormat="1" x14ac:dyDescent="0.35">
      <c r="A45" s="24"/>
      <c r="B45" s="26"/>
      <c r="C45" s="26"/>
      <c r="D45" s="26"/>
      <c r="E45" s="26"/>
      <c r="F45" s="26"/>
      <c r="G45" s="26"/>
      <c r="H45" s="26"/>
      <c r="I45" s="26"/>
    </row>
    <row r="46" spans="1:11" x14ac:dyDescent="0.35">
      <c r="A46" s="11" t="s">
        <v>138</v>
      </c>
      <c r="B46" s="10"/>
      <c r="C46" s="10"/>
      <c r="D46" s="10"/>
      <c r="E46" s="10"/>
      <c r="F46" s="10"/>
      <c r="G46" s="10"/>
      <c r="H46" s="10"/>
      <c r="I46" s="10"/>
    </row>
    <row r="48" spans="1:11" x14ac:dyDescent="0.35">
      <c r="A48" s="161" t="s">
        <v>8</v>
      </c>
      <c r="B48" s="162" t="s">
        <v>10</v>
      </c>
      <c r="C48" s="162" t="s">
        <v>9</v>
      </c>
      <c r="D48" s="162" t="s">
        <v>0</v>
      </c>
      <c r="E48" s="62"/>
      <c r="F48" s="10"/>
      <c r="G48" s="10"/>
      <c r="H48" s="10"/>
    </row>
    <row r="49" spans="1:5" x14ac:dyDescent="0.35">
      <c r="A49" s="24" t="s">
        <v>11</v>
      </c>
      <c r="B49" s="28">
        <v>121</v>
      </c>
      <c r="C49" s="28">
        <v>22</v>
      </c>
      <c r="D49" s="29">
        <v>143</v>
      </c>
      <c r="E49" s="13"/>
    </row>
    <row r="50" spans="1:5" x14ac:dyDescent="0.35">
      <c r="A50" s="24" t="s">
        <v>26</v>
      </c>
      <c r="B50" s="25">
        <v>2034</v>
      </c>
      <c r="C50" s="25">
        <v>728</v>
      </c>
      <c r="D50" s="26">
        <v>2762</v>
      </c>
      <c r="E50" s="13"/>
    </row>
    <row r="51" spans="1:5" x14ac:dyDescent="0.35">
      <c r="A51" s="24" t="s">
        <v>27</v>
      </c>
      <c r="B51" s="25">
        <v>1950</v>
      </c>
      <c r="C51" s="25">
        <v>850</v>
      </c>
      <c r="D51" s="26">
        <v>2800</v>
      </c>
      <c r="E51" s="13"/>
    </row>
    <row r="52" spans="1:5" x14ac:dyDescent="0.35">
      <c r="A52" s="24" t="s">
        <v>28</v>
      </c>
      <c r="B52" s="25">
        <v>871</v>
      </c>
      <c r="C52" s="25">
        <v>397</v>
      </c>
      <c r="D52" s="26">
        <v>1268</v>
      </c>
      <c r="E52" s="13"/>
    </row>
    <row r="53" spans="1:5" x14ac:dyDescent="0.35">
      <c r="A53" s="24" t="s">
        <v>15</v>
      </c>
      <c r="B53" s="25">
        <v>90</v>
      </c>
      <c r="C53" s="25">
        <v>30</v>
      </c>
      <c r="D53" s="26">
        <v>120</v>
      </c>
      <c r="E53" s="13"/>
    </row>
    <row r="54" spans="1:5" x14ac:dyDescent="0.35">
      <c r="A54" s="129" t="s">
        <v>0</v>
      </c>
      <c r="B54" s="27">
        <v>5066</v>
      </c>
      <c r="C54" s="27">
        <v>2027</v>
      </c>
      <c r="D54" s="27">
        <v>7093</v>
      </c>
      <c r="E54" s="13"/>
    </row>
    <row r="56" spans="1:5" x14ac:dyDescent="0.35">
      <c r="A56" s="16" t="s">
        <v>153</v>
      </c>
      <c r="B56" s="60"/>
      <c r="C56" s="60"/>
      <c r="D56" s="60"/>
    </row>
    <row r="57" spans="1:5" s="60" customFormat="1" x14ac:dyDescent="0.35">
      <c r="A57" s="16"/>
    </row>
    <row r="58" spans="1:5" ht="53" customHeight="1" x14ac:dyDescent="0.35">
      <c r="A58" s="193" t="s">
        <v>109</v>
      </c>
      <c r="B58" s="194" t="s">
        <v>113</v>
      </c>
      <c r="C58" s="194" t="s">
        <v>111</v>
      </c>
      <c r="D58" s="194" t="s">
        <v>112</v>
      </c>
    </row>
    <row r="59" spans="1:5" x14ac:dyDescent="0.35">
      <c r="A59" s="195" t="s">
        <v>71</v>
      </c>
      <c r="B59" s="167">
        <v>458</v>
      </c>
      <c r="C59" s="73">
        <v>279308</v>
      </c>
      <c r="D59" s="196">
        <v>16.397668523636987</v>
      </c>
    </row>
    <row r="60" spans="1:5" ht="26" x14ac:dyDescent="0.35">
      <c r="A60" s="195" t="s">
        <v>72</v>
      </c>
      <c r="B60" s="167">
        <v>840</v>
      </c>
      <c r="C60" s="73">
        <v>118921</v>
      </c>
      <c r="D60" s="196">
        <v>70.635127521632</v>
      </c>
    </row>
    <row r="61" spans="1:5" x14ac:dyDescent="0.35">
      <c r="A61" s="195" t="s">
        <v>73</v>
      </c>
      <c r="B61" s="167">
        <v>142</v>
      </c>
      <c r="C61" s="73">
        <v>133990</v>
      </c>
      <c r="D61" s="196">
        <v>10.597805806403462</v>
      </c>
    </row>
    <row r="62" spans="1:5" ht="26" x14ac:dyDescent="0.35">
      <c r="A62" s="195" t="s">
        <v>74</v>
      </c>
      <c r="B62" s="167">
        <v>604</v>
      </c>
      <c r="C62" s="73">
        <v>141989</v>
      </c>
      <c r="D62" s="196">
        <v>42.538506504024959</v>
      </c>
    </row>
    <row r="63" spans="1:5" ht="38.5" x14ac:dyDescent="0.35">
      <c r="A63" s="195" t="s">
        <v>75</v>
      </c>
      <c r="B63" s="167">
        <v>1364</v>
      </c>
      <c r="C63" s="73">
        <v>170412</v>
      </c>
      <c r="D63" s="196">
        <v>80.041311644719855</v>
      </c>
    </row>
    <row r="64" spans="1:5" x14ac:dyDescent="0.35">
      <c r="A64" s="195" t="s">
        <v>76</v>
      </c>
      <c r="B64" s="167">
        <v>829</v>
      </c>
      <c r="C64" s="73">
        <v>115657</v>
      </c>
      <c r="D64" s="196">
        <v>71.677460075914126</v>
      </c>
    </row>
    <row r="65" spans="1:4" ht="26" x14ac:dyDescent="0.35">
      <c r="A65" s="195" t="s">
        <v>77</v>
      </c>
      <c r="B65" s="167">
        <v>229</v>
      </c>
      <c r="C65" s="73">
        <v>92003</v>
      </c>
      <c r="D65" s="196">
        <v>24.890492701324956</v>
      </c>
    </row>
    <row r="66" spans="1:4" ht="26" x14ac:dyDescent="0.35">
      <c r="A66" s="195" t="s">
        <v>78</v>
      </c>
      <c r="B66" s="167">
        <v>339</v>
      </c>
      <c r="C66" s="73">
        <v>118814</v>
      </c>
      <c r="D66" s="196">
        <v>28.531991179490632</v>
      </c>
    </row>
    <row r="67" spans="1:4" ht="26" x14ac:dyDescent="0.35">
      <c r="A67" s="195" t="s">
        <v>79</v>
      </c>
      <c r="B67" s="167">
        <v>540</v>
      </c>
      <c r="C67" s="73">
        <v>114157</v>
      </c>
      <c r="D67" s="196">
        <v>47.303275313822191</v>
      </c>
    </row>
    <row r="68" spans="1:4" x14ac:dyDescent="0.35">
      <c r="A68" s="195" t="s">
        <v>80</v>
      </c>
      <c r="B68" s="167">
        <v>456</v>
      </c>
      <c r="C68" s="73">
        <v>113082</v>
      </c>
      <c r="D68" s="196">
        <v>40.324720114607096</v>
      </c>
    </row>
    <row r="69" spans="1:4" ht="26" x14ac:dyDescent="0.35">
      <c r="A69" s="195" t="s">
        <v>81</v>
      </c>
      <c r="B69" s="167">
        <v>1289</v>
      </c>
      <c r="C69" s="73">
        <v>116400</v>
      </c>
      <c r="D69" s="196">
        <v>110.73883161512028</v>
      </c>
    </row>
    <row r="70" spans="1:4" x14ac:dyDescent="0.35">
      <c r="A70" s="197" t="s">
        <v>0</v>
      </c>
      <c r="B70" s="58">
        <f>SUM(B59:B69)</f>
        <v>7090</v>
      </c>
      <c r="C70" s="91">
        <v>1514733</v>
      </c>
      <c r="D70" s="199">
        <f>B70/C70*10000</f>
        <v>46.806929009931117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/>
  </sheetViews>
  <sheetFormatPr defaultRowHeight="12.5" x14ac:dyDescent="0.25"/>
  <cols>
    <col min="1" max="1" width="16.6328125" style="131" customWidth="1"/>
    <col min="2" max="2" width="13.36328125" style="131" customWidth="1"/>
    <col min="3" max="3" width="13.26953125" style="131" customWidth="1"/>
    <col min="4" max="4" width="11.1796875" style="131" customWidth="1"/>
    <col min="5" max="6" width="11.90625" style="131" customWidth="1"/>
    <col min="7" max="7" width="10.36328125" style="131" customWidth="1"/>
    <col min="8" max="8" width="11.08984375" style="131" customWidth="1"/>
    <col min="9" max="9" width="10.453125" style="131" customWidth="1"/>
    <col min="10" max="10" width="10.54296875" style="131" customWidth="1"/>
    <col min="11" max="16384" width="8.7265625" style="131"/>
  </cols>
  <sheetData>
    <row r="1" spans="1:11" ht="13" x14ac:dyDescent="0.3">
      <c r="A1" s="51" t="s">
        <v>154</v>
      </c>
    </row>
    <row r="2" spans="1:11" ht="13" x14ac:dyDescent="0.3">
      <c r="A2" s="51"/>
    </row>
    <row r="3" spans="1:11" ht="39" x14ac:dyDescent="0.3">
      <c r="A3" s="157" t="s">
        <v>17</v>
      </c>
      <c r="B3" s="140" t="s">
        <v>31</v>
      </c>
      <c r="C3" s="140" t="s">
        <v>29</v>
      </c>
      <c r="D3" s="140" t="s">
        <v>46</v>
      </c>
      <c r="E3" s="140" t="s">
        <v>0</v>
      </c>
    </row>
    <row r="4" spans="1:11" ht="13" x14ac:dyDescent="0.3">
      <c r="A4" s="85">
        <v>2012</v>
      </c>
      <c r="B4" s="79">
        <v>5454</v>
      </c>
      <c r="C4" s="80">
        <v>2196</v>
      </c>
      <c r="D4" s="80">
        <v>1285</v>
      </c>
      <c r="E4" s="92">
        <v>8935</v>
      </c>
    </row>
    <row r="5" spans="1:11" ht="13" x14ac:dyDescent="0.3">
      <c r="A5" s="76">
        <v>2013</v>
      </c>
      <c r="B5" s="80">
        <v>4704</v>
      </c>
      <c r="C5" s="80">
        <v>2026</v>
      </c>
      <c r="D5" s="80">
        <v>1235</v>
      </c>
      <c r="E5" s="92">
        <v>7965</v>
      </c>
    </row>
    <row r="6" spans="1:11" ht="13" x14ac:dyDescent="0.3">
      <c r="A6" s="76">
        <v>2014</v>
      </c>
      <c r="B6" s="81">
        <v>4971</v>
      </c>
      <c r="C6" s="80">
        <v>1078</v>
      </c>
      <c r="D6" s="80">
        <v>1077</v>
      </c>
      <c r="E6" s="92">
        <v>7126</v>
      </c>
    </row>
    <row r="7" spans="1:11" ht="13" x14ac:dyDescent="0.3">
      <c r="A7" s="76">
        <v>2015</v>
      </c>
      <c r="B7" s="81">
        <v>5659</v>
      </c>
      <c r="C7" s="80">
        <v>56</v>
      </c>
      <c r="D7" s="80">
        <v>1024</v>
      </c>
      <c r="E7" s="92">
        <v>6739</v>
      </c>
    </row>
    <row r="8" spans="1:11" ht="13" x14ac:dyDescent="0.3">
      <c r="A8" s="77">
        <v>2016</v>
      </c>
      <c r="B8" s="73">
        <v>5003</v>
      </c>
      <c r="C8" s="73">
        <v>3</v>
      </c>
      <c r="D8" s="73">
        <v>920</v>
      </c>
      <c r="E8" s="92">
        <v>5926</v>
      </c>
    </row>
    <row r="9" spans="1:11" ht="13" x14ac:dyDescent="0.3">
      <c r="A9" s="77">
        <v>2017</v>
      </c>
      <c r="B9" s="81">
        <v>3949</v>
      </c>
      <c r="C9" s="82" t="s">
        <v>18</v>
      </c>
      <c r="D9" s="82">
        <v>877</v>
      </c>
      <c r="E9" s="92">
        <v>4826</v>
      </c>
    </row>
    <row r="10" spans="1:11" ht="13" x14ac:dyDescent="0.3">
      <c r="A10" s="77">
        <v>2018</v>
      </c>
      <c r="B10" s="81">
        <v>3807</v>
      </c>
      <c r="C10" s="82" t="s">
        <v>18</v>
      </c>
      <c r="D10" s="82">
        <v>746</v>
      </c>
      <c r="E10" s="92">
        <v>4553</v>
      </c>
    </row>
    <row r="11" spans="1:11" ht="13" x14ac:dyDescent="0.3">
      <c r="A11" s="77">
        <v>2019</v>
      </c>
      <c r="B11" s="81">
        <v>3146</v>
      </c>
      <c r="C11" s="82" t="s">
        <v>18</v>
      </c>
      <c r="D11" s="82">
        <v>604</v>
      </c>
      <c r="E11" s="92">
        <v>3750</v>
      </c>
    </row>
    <row r="12" spans="1:11" ht="13" x14ac:dyDescent="0.3">
      <c r="A12" s="77">
        <v>2020</v>
      </c>
      <c r="B12" s="81">
        <v>2881</v>
      </c>
      <c r="C12" s="82" t="s">
        <v>18</v>
      </c>
      <c r="D12" s="82">
        <v>587</v>
      </c>
      <c r="E12" s="93">
        <v>3468</v>
      </c>
    </row>
    <row r="13" spans="1:11" ht="13" x14ac:dyDescent="0.3">
      <c r="A13" s="86">
        <v>2021</v>
      </c>
      <c r="B13" s="81">
        <v>1825</v>
      </c>
      <c r="C13" s="88" t="s">
        <v>18</v>
      </c>
      <c r="D13" s="88">
        <v>636</v>
      </c>
      <c r="E13" s="21">
        <v>2461</v>
      </c>
    </row>
    <row r="14" spans="1:11" ht="13" x14ac:dyDescent="0.3">
      <c r="A14" s="78">
        <v>2022</v>
      </c>
      <c r="B14" s="83">
        <v>1307</v>
      </c>
      <c r="C14" s="84" t="s">
        <v>18</v>
      </c>
      <c r="D14" s="84">
        <v>455</v>
      </c>
      <c r="E14" s="55">
        <v>1762</v>
      </c>
    </row>
    <row r="16" spans="1:11" ht="13" x14ac:dyDescent="0.3">
      <c r="A16" s="7" t="s">
        <v>155</v>
      </c>
      <c r="B16" s="7"/>
      <c r="C16" s="7"/>
      <c r="D16" s="7"/>
      <c r="E16" s="7"/>
      <c r="F16" s="7"/>
      <c r="G16" s="7"/>
      <c r="H16" s="7"/>
      <c r="I16" s="62"/>
      <c r="K16" s="164"/>
    </row>
    <row r="17" spans="1:11" x14ac:dyDescent="0.25">
      <c r="K17" s="164"/>
    </row>
    <row r="18" spans="1:11" ht="13" x14ac:dyDescent="0.3">
      <c r="A18" s="161" t="s">
        <v>108</v>
      </c>
      <c r="B18" s="162" t="s">
        <v>19</v>
      </c>
      <c r="C18" s="162" t="s">
        <v>20</v>
      </c>
      <c r="D18" s="162" t="s">
        <v>21</v>
      </c>
      <c r="E18" s="162" t="s">
        <v>22</v>
      </c>
      <c r="F18" s="162" t="s">
        <v>23</v>
      </c>
      <c r="G18" s="162" t="s">
        <v>24</v>
      </c>
      <c r="H18" s="162" t="s">
        <v>25</v>
      </c>
      <c r="I18" s="162" t="s">
        <v>0</v>
      </c>
      <c r="K18" s="164"/>
    </row>
    <row r="19" spans="1:11" x14ac:dyDescent="0.25">
      <c r="A19" s="40" t="s">
        <v>50</v>
      </c>
      <c r="B19" s="167">
        <v>6</v>
      </c>
      <c r="C19" s="167">
        <v>20</v>
      </c>
      <c r="D19" s="167">
        <v>9</v>
      </c>
      <c r="E19" s="167">
        <v>23</v>
      </c>
      <c r="F19" s="167">
        <v>36</v>
      </c>
      <c r="G19" s="167">
        <v>37</v>
      </c>
      <c r="H19" s="167">
        <v>13</v>
      </c>
      <c r="I19" s="167">
        <v>144</v>
      </c>
      <c r="K19" s="164"/>
    </row>
    <row r="20" spans="1:11" x14ac:dyDescent="0.25">
      <c r="A20" s="40" t="s">
        <v>51</v>
      </c>
      <c r="B20" s="167">
        <v>2</v>
      </c>
      <c r="C20" s="167">
        <v>15</v>
      </c>
      <c r="D20" s="167">
        <v>18</v>
      </c>
      <c r="E20" s="167">
        <v>20</v>
      </c>
      <c r="F20" s="167">
        <v>26</v>
      </c>
      <c r="G20" s="167">
        <v>27</v>
      </c>
      <c r="H20" s="167">
        <v>14</v>
      </c>
      <c r="I20" s="167">
        <v>122</v>
      </c>
      <c r="K20" s="164"/>
    </row>
    <row r="21" spans="1:11" x14ac:dyDescent="0.25">
      <c r="A21" s="40" t="s">
        <v>52</v>
      </c>
      <c r="B21" s="167">
        <v>11</v>
      </c>
      <c r="C21" s="167">
        <v>28</v>
      </c>
      <c r="D21" s="167">
        <v>29</v>
      </c>
      <c r="E21" s="167">
        <v>22</v>
      </c>
      <c r="F21" s="167">
        <v>33</v>
      </c>
      <c r="G21" s="167">
        <v>23</v>
      </c>
      <c r="H21" s="167">
        <v>16</v>
      </c>
      <c r="I21" s="167">
        <v>162</v>
      </c>
      <c r="K21" s="164"/>
    </row>
    <row r="22" spans="1:11" x14ac:dyDescent="0.25">
      <c r="A22" s="40" t="s">
        <v>53</v>
      </c>
      <c r="B22" s="167">
        <v>8</v>
      </c>
      <c r="C22" s="167">
        <v>10</v>
      </c>
      <c r="D22" s="167">
        <v>12</v>
      </c>
      <c r="E22" s="167">
        <v>10</v>
      </c>
      <c r="F22" s="167">
        <v>27</v>
      </c>
      <c r="G22" s="167">
        <v>32</v>
      </c>
      <c r="H22" s="167">
        <v>11</v>
      </c>
      <c r="I22" s="167">
        <v>110</v>
      </c>
      <c r="K22" s="164"/>
    </row>
    <row r="23" spans="1:11" x14ac:dyDescent="0.25">
      <c r="A23" s="40" t="s">
        <v>54</v>
      </c>
      <c r="B23" s="167">
        <v>10</v>
      </c>
      <c r="C23" s="167">
        <v>16</v>
      </c>
      <c r="D23" s="167">
        <v>23</v>
      </c>
      <c r="E23" s="167">
        <v>20</v>
      </c>
      <c r="F23" s="167">
        <v>31</v>
      </c>
      <c r="G23" s="167">
        <v>22</v>
      </c>
      <c r="H23" s="167">
        <v>17</v>
      </c>
      <c r="I23" s="167">
        <v>139</v>
      </c>
      <c r="K23" s="164"/>
    </row>
    <row r="24" spans="1:11" x14ac:dyDescent="0.25">
      <c r="A24" s="40" t="s">
        <v>55</v>
      </c>
      <c r="B24" s="167">
        <v>15</v>
      </c>
      <c r="C24" s="167">
        <v>24</v>
      </c>
      <c r="D24" s="167">
        <v>20</v>
      </c>
      <c r="E24" s="167">
        <v>38</v>
      </c>
      <c r="F24" s="167">
        <v>41</v>
      </c>
      <c r="G24" s="167">
        <v>21</v>
      </c>
      <c r="H24" s="167">
        <v>16</v>
      </c>
      <c r="I24" s="167">
        <v>175</v>
      </c>
      <c r="K24" s="164"/>
    </row>
    <row r="25" spans="1:11" x14ac:dyDescent="0.25">
      <c r="A25" s="40" t="s">
        <v>56</v>
      </c>
      <c r="B25" s="167">
        <v>10</v>
      </c>
      <c r="C25" s="167">
        <v>19</v>
      </c>
      <c r="D25" s="167">
        <v>24</v>
      </c>
      <c r="E25" s="167">
        <v>18</v>
      </c>
      <c r="F25" s="167">
        <v>35</v>
      </c>
      <c r="G25" s="167">
        <v>52</v>
      </c>
      <c r="H25" s="167">
        <v>29</v>
      </c>
      <c r="I25" s="167">
        <v>187</v>
      </c>
      <c r="K25" s="164"/>
    </row>
    <row r="26" spans="1:11" x14ac:dyDescent="0.25">
      <c r="A26" s="40" t="s">
        <v>57</v>
      </c>
      <c r="B26" s="167">
        <v>9</v>
      </c>
      <c r="C26" s="167">
        <v>17</v>
      </c>
      <c r="D26" s="167">
        <v>20</v>
      </c>
      <c r="E26" s="167">
        <v>26</v>
      </c>
      <c r="F26" s="167">
        <v>36</v>
      </c>
      <c r="G26" s="167">
        <v>35</v>
      </c>
      <c r="H26" s="167">
        <v>17</v>
      </c>
      <c r="I26" s="167">
        <v>160</v>
      </c>
      <c r="K26" s="164"/>
    </row>
    <row r="27" spans="1:11" x14ac:dyDescent="0.25">
      <c r="A27" s="40" t="s">
        <v>58</v>
      </c>
      <c r="B27" s="167">
        <v>7</v>
      </c>
      <c r="C27" s="167">
        <v>24</v>
      </c>
      <c r="D27" s="167">
        <v>16</v>
      </c>
      <c r="E27" s="167">
        <v>19</v>
      </c>
      <c r="F27" s="167">
        <v>60</v>
      </c>
      <c r="G27" s="167">
        <v>39</v>
      </c>
      <c r="H27" s="167">
        <v>21</v>
      </c>
      <c r="I27" s="167">
        <v>186</v>
      </c>
      <c r="K27" s="164"/>
    </row>
    <row r="28" spans="1:11" x14ac:dyDescent="0.25">
      <c r="A28" s="40" t="s">
        <v>59</v>
      </c>
      <c r="B28" s="167">
        <v>8</v>
      </c>
      <c r="C28" s="167">
        <v>19</v>
      </c>
      <c r="D28" s="167">
        <v>22</v>
      </c>
      <c r="E28" s="167">
        <v>12</v>
      </c>
      <c r="F28" s="167">
        <v>26</v>
      </c>
      <c r="G28" s="167">
        <v>34</v>
      </c>
      <c r="H28" s="167">
        <v>16</v>
      </c>
      <c r="I28" s="167">
        <v>137</v>
      </c>
    </row>
    <row r="29" spans="1:11" x14ac:dyDescent="0.25">
      <c r="A29" s="40" t="s">
        <v>60</v>
      </c>
      <c r="B29" s="167">
        <v>9</v>
      </c>
      <c r="C29" s="167">
        <v>19</v>
      </c>
      <c r="D29" s="167">
        <v>20</v>
      </c>
      <c r="E29" s="167">
        <v>44</v>
      </c>
      <c r="F29" s="167">
        <v>15</v>
      </c>
      <c r="G29" s="167">
        <v>27</v>
      </c>
      <c r="H29" s="167">
        <v>7</v>
      </c>
      <c r="I29" s="167">
        <v>141</v>
      </c>
    </row>
    <row r="30" spans="1:11" x14ac:dyDescent="0.25">
      <c r="A30" s="40" t="s">
        <v>61</v>
      </c>
      <c r="B30" s="167">
        <v>4</v>
      </c>
      <c r="C30" s="167">
        <v>10</v>
      </c>
      <c r="D30" s="167">
        <v>15</v>
      </c>
      <c r="E30" s="167">
        <v>14</v>
      </c>
      <c r="F30" s="167">
        <v>25</v>
      </c>
      <c r="G30" s="167">
        <v>27</v>
      </c>
      <c r="H30" s="167">
        <v>4</v>
      </c>
      <c r="I30" s="167">
        <v>99</v>
      </c>
    </row>
    <row r="31" spans="1:11" s="51" customFormat="1" ht="13" x14ac:dyDescent="0.3">
      <c r="A31" s="129" t="s">
        <v>0</v>
      </c>
      <c r="B31" s="58">
        <v>99</v>
      </c>
      <c r="C31" s="58">
        <v>221</v>
      </c>
      <c r="D31" s="58">
        <v>228</v>
      </c>
      <c r="E31" s="58">
        <v>266</v>
      </c>
      <c r="F31" s="58">
        <v>391</v>
      </c>
      <c r="G31" s="58">
        <v>376</v>
      </c>
      <c r="H31" s="58">
        <v>181</v>
      </c>
      <c r="I31" s="58">
        <v>1762</v>
      </c>
    </row>
    <row r="33" spans="1:6" ht="13" x14ac:dyDescent="0.3">
      <c r="A33" s="11" t="s">
        <v>156</v>
      </c>
      <c r="B33" s="62"/>
      <c r="C33" s="62"/>
      <c r="D33" s="62"/>
      <c r="E33" s="62"/>
    </row>
    <row r="35" spans="1:6" ht="13" x14ac:dyDescent="0.3">
      <c r="A35" s="161" t="s">
        <v>8</v>
      </c>
      <c r="B35" s="162" t="s">
        <v>10</v>
      </c>
      <c r="C35" s="162" t="s">
        <v>9</v>
      </c>
      <c r="D35" s="162" t="s">
        <v>7</v>
      </c>
      <c r="E35" s="162" t="s">
        <v>0</v>
      </c>
    </row>
    <row r="36" spans="1:6" ht="13" x14ac:dyDescent="0.3">
      <c r="A36" s="40" t="s">
        <v>11</v>
      </c>
      <c r="B36" s="110">
        <v>9</v>
      </c>
      <c r="C36" s="110">
        <v>0</v>
      </c>
      <c r="D36" s="110">
        <v>0</v>
      </c>
      <c r="E36" s="29">
        <v>9</v>
      </c>
      <c r="F36" s="165"/>
    </row>
    <row r="37" spans="1:6" ht="13" x14ac:dyDescent="0.3">
      <c r="A37" s="40" t="s">
        <v>26</v>
      </c>
      <c r="B37" s="163">
        <v>386</v>
      </c>
      <c r="C37" s="163">
        <v>60</v>
      </c>
      <c r="D37" s="163">
        <v>0</v>
      </c>
      <c r="E37" s="26">
        <v>446</v>
      </c>
      <c r="F37" s="165"/>
    </row>
    <row r="38" spans="1:6" ht="13" x14ac:dyDescent="0.3">
      <c r="A38" s="40" t="s">
        <v>27</v>
      </c>
      <c r="B38" s="163">
        <v>742</v>
      </c>
      <c r="C38" s="163">
        <v>177</v>
      </c>
      <c r="D38" s="163">
        <v>0</v>
      </c>
      <c r="E38" s="26">
        <v>919</v>
      </c>
      <c r="F38" s="165"/>
    </row>
    <row r="39" spans="1:6" ht="13" x14ac:dyDescent="0.3">
      <c r="A39" s="40" t="s">
        <v>28</v>
      </c>
      <c r="B39" s="163">
        <v>316</v>
      </c>
      <c r="C39" s="163">
        <v>48</v>
      </c>
      <c r="D39" s="163">
        <v>1</v>
      </c>
      <c r="E39" s="26">
        <v>365</v>
      </c>
      <c r="F39" s="165"/>
    </row>
    <row r="40" spans="1:6" ht="13" x14ac:dyDescent="0.3">
      <c r="A40" s="40" t="s">
        <v>15</v>
      </c>
      <c r="B40" s="163">
        <v>23</v>
      </c>
      <c r="C40" s="163">
        <v>0</v>
      </c>
      <c r="D40" s="163">
        <v>0</v>
      </c>
      <c r="E40" s="26">
        <v>23</v>
      </c>
      <c r="F40" s="165"/>
    </row>
    <row r="41" spans="1:6" s="51" customFormat="1" ht="13" x14ac:dyDescent="0.3">
      <c r="A41" s="129" t="s">
        <v>0</v>
      </c>
      <c r="B41" s="27">
        <v>1476</v>
      </c>
      <c r="C41" s="27">
        <v>285</v>
      </c>
      <c r="D41" s="27">
        <v>1</v>
      </c>
      <c r="E41" s="27">
        <v>1762</v>
      </c>
      <c r="F41" s="166"/>
    </row>
    <row r="43" spans="1:6" ht="14.5" x14ac:dyDescent="0.35">
      <c r="A43" s="51" t="s">
        <v>157</v>
      </c>
      <c r="B43" s="60"/>
      <c r="C43" s="60"/>
      <c r="D43" s="60"/>
    </row>
    <row r="44" spans="1:6" ht="14.5" x14ac:dyDescent="0.35">
      <c r="A44" s="16"/>
      <c r="B44" s="60"/>
      <c r="C44" s="60"/>
      <c r="D44" s="60"/>
    </row>
    <row r="45" spans="1:6" ht="52.5" customHeight="1" x14ac:dyDescent="0.3">
      <c r="A45" s="193" t="s">
        <v>109</v>
      </c>
      <c r="B45" s="194" t="s">
        <v>114</v>
      </c>
      <c r="C45" s="194" t="s">
        <v>111</v>
      </c>
      <c r="D45" s="194" t="s">
        <v>112</v>
      </c>
    </row>
    <row r="46" spans="1:6" x14ac:dyDescent="0.25">
      <c r="A46" s="195" t="s">
        <v>71</v>
      </c>
      <c r="B46" s="167">
        <v>258</v>
      </c>
      <c r="C46" s="73">
        <v>279308</v>
      </c>
      <c r="D46" s="196">
        <v>9.2371145831841552</v>
      </c>
    </row>
    <row r="47" spans="1:6" ht="25" x14ac:dyDescent="0.25">
      <c r="A47" s="195" t="s">
        <v>72</v>
      </c>
      <c r="B47" s="167">
        <v>250</v>
      </c>
      <c r="C47" s="73">
        <v>118921</v>
      </c>
      <c r="D47" s="196">
        <v>21.022359381438097</v>
      </c>
    </row>
    <row r="48" spans="1:6" x14ac:dyDescent="0.25">
      <c r="A48" s="195" t="s">
        <v>73</v>
      </c>
      <c r="B48" s="167">
        <v>35</v>
      </c>
      <c r="C48" s="73">
        <v>133990</v>
      </c>
      <c r="D48" s="196">
        <v>2.6121352339726847</v>
      </c>
    </row>
    <row r="49" spans="1:4" ht="25" x14ac:dyDescent="0.25">
      <c r="A49" s="195" t="s">
        <v>74</v>
      </c>
      <c r="B49" s="167">
        <v>155</v>
      </c>
      <c r="C49" s="73">
        <v>141989</v>
      </c>
      <c r="D49" s="196">
        <v>10.916338589609055</v>
      </c>
    </row>
    <row r="50" spans="1:4" ht="37.5" x14ac:dyDescent="0.25">
      <c r="A50" s="195" t="s">
        <v>75</v>
      </c>
      <c r="B50" s="167">
        <v>344</v>
      </c>
      <c r="C50" s="73">
        <v>170412</v>
      </c>
      <c r="D50" s="196">
        <v>20.186371851747531</v>
      </c>
    </row>
    <row r="51" spans="1:4" x14ac:dyDescent="0.25">
      <c r="A51" s="195" t="s">
        <v>76</v>
      </c>
      <c r="B51" s="167">
        <v>158</v>
      </c>
      <c r="C51" s="73">
        <v>115657</v>
      </c>
      <c r="D51" s="196">
        <v>13.66108406754455</v>
      </c>
    </row>
    <row r="52" spans="1:4" ht="25" x14ac:dyDescent="0.25">
      <c r="A52" s="195" t="s">
        <v>77</v>
      </c>
      <c r="B52" s="167">
        <v>106</v>
      </c>
      <c r="C52" s="73">
        <v>92003</v>
      </c>
      <c r="D52" s="196">
        <v>11.521363433801071</v>
      </c>
    </row>
    <row r="53" spans="1:4" ht="25" x14ac:dyDescent="0.25">
      <c r="A53" s="195" t="s">
        <v>78</v>
      </c>
      <c r="B53" s="167">
        <v>135</v>
      </c>
      <c r="C53" s="73">
        <v>118814</v>
      </c>
      <c r="D53" s="196">
        <v>11.362297372363527</v>
      </c>
    </row>
    <row r="54" spans="1:4" ht="25" x14ac:dyDescent="0.25">
      <c r="A54" s="195" t="s">
        <v>79</v>
      </c>
      <c r="B54" s="167">
        <v>88</v>
      </c>
      <c r="C54" s="73">
        <v>114157</v>
      </c>
      <c r="D54" s="196">
        <v>7.7086819029932467</v>
      </c>
    </row>
    <row r="55" spans="1:4" x14ac:dyDescent="0.25">
      <c r="A55" s="195" t="s">
        <v>80</v>
      </c>
      <c r="B55" s="167">
        <v>78</v>
      </c>
      <c r="C55" s="73">
        <v>113082</v>
      </c>
      <c r="D55" s="196">
        <v>6.8976494932880561</v>
      </c>
    </row>
    <row r="56" spans="1:4" ht="25" x14ac:dyDescent="0.25">
      <c r="A56" s="195" t="s">
        <v>81</v>
      </c>
      <c r="B56" s="167">
        <v>153</v>
      </c>
      <c r="C56" s="73">
        <v>116400</v>
      </c>
      <c r="D56" s="196">
        <v>13.144329896907216</v>
      </c>
    </row>
    <row r="57" spans="1:4" ht="13" x14ac:dyDescent="0.3">
      <c r="A57" s="198" t="s">
        <v>0</v>
      </c>
      <c r="B57" s="58">
        <f>SUM(B46:B56)</f>
        <v>1760</v>
      </c>
      <c r="C57" s="91">
        <v>1514733</v>
      </c>
      <c r="D57" s="199">
        <f>B57/C57*10000</f>
        <v>11.619209458036499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workbookViewId="0"/>
  </sheetViews>
  <sheetFormatPr defaultRowHeight="14.5" x14ac:dyDescent="0.35"/>
  <cols>
    <col min="1" max="1" width="16.54296875" customWidth="1"/>
    <col min="2" max="2" width="15.6328125" customWidth="1"/>
    <col min="3" max="3" width="13.6328125" customWidth="1"/>
    <col min="4" max="4" width="11.36328125" customWidth="1"/>
    <col min="5" max="5" width="11.90625" customWidth="1"/>
    <col min="6" max="6" width="11.26953125" customWidth="1"/>
    <col min="7" max="7" width="9.7265625" customWidth="1"/>
    <col min="8" max="8" width="10.6328125" customWidth="1"/>
    <col min="11" max="11" width="13.81640625" customWidth="1"/>
  </cols>
  <sheetData>
    <row r="1" spans="1:10" s="60" customFormat="1" x14ac:dyDescent="0.35">
      <c r="A1" s="51" t="s">
        <v>158</v>
      </c>
      <c r="B1"/>
      <c r="C1"/>
      <c r="D1"/>
      <c r="E1"/>
    </row>
    <row r="2" spans="1:10" s="60" customFormat="1" x14ac:dyDescent="0.35">
      <c r="A2" s="6"/>
      <c r="B2"/>
      <c r="C2"/>
      <c r="D2"/>
      <c r="E2"/>
    </row>
    <row r="3" spans="1:10" s="60" customFormat="1" ht="26.5" x14ac:dyDescent="0.35">
      <c r="A3" s="157" t="s">
        <v>17</v>
      </c>
      <c r="B3" s="140" t="s">
        <v>31</v>
      </c>
      <c r="C3" s="140" t="s">
        <v>29</v>
      </c>
      <c r="D3" s="140" t="s">
        <v>46</v>
      </c>
      <c r="E3" s="140" t="s">
        <v>0</v>
      </c>
    </row>
    <row r="4" spans="1:10" s="60" customFormat="1" x14ac:dyDescent="0.35">
      <c r="A4" s="96">
        <v>2012</v>
      </c>
      <c r="B4" s="66">
        <v>1339</v>
      </c>
      <c r="C4" s="67">
        <v>3777</v>
      </c>
      <c r="D4" s="73">
        <v>3806</v>
      </c>
      <c r="E4" s="94">
        <v>8922</v>
      </c>
    </row>
    <row r="5" spans="1:10" s="60" customFormat="1" x14ac:dyDescent="0.35">
      <c r="A5" s="97">
        <v>2013</v>
      </c>
      <c r="B5" s="67">
        <v>1041</v>
      </c>
      <c r="C5" s="67">
        <v>3356</v>
      </c>
      <c r="D5" s="73">
        <v>3688</v>
      </c>
      <c r="E5" s="94">
        <v>8085</v>
      </c>
    </row>
    <row r="6" spans="1:10" s="60" customFormat="1" x14ac:dyDescent="0.35">
      <c r="A6" s="97">
        <v>2014</v>
      </c>
      <c r="B6" s="68">
        <v>1165</v>
      </c>
      <c r="C6" s="67">
        <v>3217</v>
      </c>
      <c r="D6" s="73">
        <v>3540</v>
      </c>
      <c r="E6" s="94">
        <v>7922</v>
      </c>
    </row>
    <row r="7" spans="1:10" s="60" customFormat="1" x14ac:dyDescent="0.35">
      <c r="A7" s="97">
        <v>2015</v>
      </c>
      <c r="B7" s="68">
        <v>1288</v>
      </c>
      <c r="C7" s="67">
        <v>4094</v>
      </c>
      <c r="D7" s="73">
        <v>3560</v>
      </c>
      <c r="E7" s="94">
        <v>8942</v>
      </c>
    </row>
    <row r="8" spans="1:10" s="60" customFormat="1" x14ac:dyDescent="0.35">
      <c r="A8" s="98">
        <v>2016</v>
      </c>
      <c r="B8" s="68">
        <v>1263</v>
      </c>
      <c r="C8" s="69">
        <v>2003</v>
      </c>
      <c r="D8" s="73">
        <v>3941</v>
      </c>
      <c r="E8" s="94">
        <v>7207</v>
      </c>
    </row>
    <row r="9" spans="1:10" s="60" customFormat="1" x14ac:dyDescent="0.35">
      <c r="A9" s="98">
        <v>2017</v>
      </c>
      <c r="B9" s="68">
        <v>1259</v>
      </c>
      <c r="C9" s="69" t="s">
        <v>18</v>
      </c>
      <c r="D9" s="73">
        <v>3800</v>
      </c>
      <c r="E9" s="94">
        <v>5059</v>
      </c>
    </row>
    <row r="10" spans="1:10" s="60" customFormat="1" x14ac:dyDescent="0.35">
      <c r="A10" s="98">
        <v>2018</v>
      </c>
      <c r="B10" s="68">
        <v>1384</v>
      </c>
      <c r="C10" s="69" t="s">
        <v>18</v>
      </c>
      <c r="D10" s="73">
        <v>3274</v>
      </c>
      <c r="E10" s="94">
        <v>4658</v>
      </c>
    </row>
    <row r="11" spans="1:10" s="60" customFormat="1" x14ac:dyDescent="0.35">
      <c r="A11" s="98">
        <v>2019</v>
      </c>
      <c r="B11" s="68">
        <v>1407</v>
      </c>
      <c r="C11" s="69" t="s">
        <v>18</v>
      </c>
      <c r="D11" s="73">
        <v>3077</v>
      </c>
      <c r="E11" s="95">
        <v>4484</v>
      </c>
    </row>
    <row r="12" spans="1:10" s="60" customFormat="1" x14ac:dyDescent="0.35">
      <c r="A12" s="109">
        <v>2020</v>
      </c>
      <c r="B12" s="68">
        <v>1377</v>
      </c>
      <c r="C12" s="110" t="s">
        <v>18</v>
      </c>
      <c r="D12" s="65">
        <v>2562</v>
      </c>
      <c r="E12" s="29">
        <v>3939</v>
      </c>
    </row>
    <row r="13" spans="1:10" s="60" customFormat="1" x14ac:dyDescent="0.35">
      <c r="A13" s="109">
        <v>2021</v>
      </c>
      <c r="B13" s="56">
        <v>1759</v>
      </c>
      <c r="C13" s="65" t="s">
        <v>18</v>
      </c>
      <c r="D13" s="56">
        <v>2656</v>
      </c>
      <c r="E13" s="63">
        <v>4415</v>
      </c>
    </row>
    <row r="14" spans="1:10" s="60" customFormat="1" x14ac:dyDescent="0.35">
      <c r="A14" s="99">
        <v>2022</v>
      </c>
      <c r="B14" s="89">
        <v>1772</v>
      </c>
      <c r="C14" s="75" t="s">
        <v>18</v>
      </c>
      <c r="D14" s="89">
        <v>2512</v>
      </c>
      <c r="E14" s="58">
        <v>4284</v>
      </c>
    </row>
    <row r="15" spans="1:10" s="60" customFormat="1" x14ac:dyDescent="0.35"/>
    <row r="16" spans="1:10" x14ac:dyDescent="0.35">
      <c r="A16" s="7" t="s">
        <v>159</v>
      </c>
      <c r="B16" s="7"/>
      <c r="C16" s="7"/>
      <c r="D16" s="7"/>
      <c r="E16" s="7"/>
      <c r="F16" s="7"/>
      <c r="G16" s="7"/>
      <c r="H16" s="7"/>
      <c r="I16" s="7"/>
      <c r="J16" s="8"/>
    </row>
    <row r="17" spans="1:11" x14ac:dyDescent="0.35">
      <c r="K17" s="128"/>
    </row>
    <row r="18" spans="1:11" x14ac:dyDescent="0.35">
      <c r="A18" s="161" t="s">
        <v>108</v>
      </c>
      <c r="B18" s="162" t="s">
        <v>19</v>
      </c>
      <c r="C18" s="162" t="s">
        <v>20</v>
      </c>
      <c r="D18" s="162" t="s">
        <v>21</v>
      </c>
      <c r="E18" s="162" t="s">
        <v>22</v>
      </c>
      <c r="F18" s="162" t="s">
        <v>23</v>
      </c>
      <c r="G18" s="162" t="s">
        <v>24</v>
      </c>
      <c r="H18" s="162" t="s">
        <v>25</v>
      </c>
      <c r="I18" s="162" t="s">
        <v>0</v>
      </c>
      <c r="J18" s="8"/>
      <c r="K18" s="128"/>
    </row>
    <row r="19" spans="1:11" x14ac:dyDescent="0.35">
      <c r="A19" s="40" t="s">
        <v>50</v>
      </c>
      <c r="B19" s="25">
        <v>49</v>
      </c>
      <c r="C19" s="25">
        <v>49</v>
      </c>
      <c r="D19" s="25">
        <v>40</v>
      </c>
      <c r="E19" s="25">
        <v>46</v>
      </c>
      <c r="F19" s="25">
        <v>63</v>
      </c>
      <c r="G19" s="25">
        <v>54</v>
      </c>
      <c r="H19" s="25">
        <v>52</v>
      </c>
      <c r="I19" s="26">
        <v>353</v>
      </c>
      <c r="J19" s="8"/>
      <c r="K19" s="128"/>
    </row>
    <row r="20" spans="1:11" x14ac:dyDescent="0.35">
      <c r="A20" s="40" t="s">
        <v>51</v>
      </c>
      <c r="B20" s="25">
        <v>35</v>
      </c>
      <c r="C20" s="25">
        <v>38</v>
      </c>
      <c r="D20" s="25">
        <v>32</v>
      </c>
      <c r="E20" s="25">
        <v>37</v>
      </c>
      <c r="F20" s="25">
        <v>45</v>
      </c>
      <c r="G20" s="25">
        <v>45</v>
      </c>
      <c r="H20" s="25">
        <v>46</v>
      </c>
      <c r="I20" s="26">
        <v>278</v>
      </c>
      <c r="J20" s="8"/>
      <c r="K20" s="128"/>
    </row>
    <row r="21" spans="1:11" x14ac:dyDescent="0.35">
      <c r="A21" s="40" t="s">
        <v>52</v>
      </c>
      <c r="B21" s="25">
        <v>32</v>
      </c>
      <c r="C21" s="25">
        <v>51</v>
      </c>
      <c r="D21" s="25">
        <v>56</v>
      </c>
      <c r="E21" s="25">
        <v>49</v>
      </c>
      <c r="F21" s="25">
        <v>48</v>
      </c>
      <c r="G21" s="25">
        <v>60</v>
      </c>
      <c r="H21" s="25">
        <v>48</v>
      </c>
      <c r="I21" s="26">
        <v>344</v>
      </c>
      <c r="J21" s="8"/>
      <c r="K21" s="128"/>
    </row>
    <row r="22" spans="1:11" x14ac:dyDescent="0.35">
      <c r="A22" s="40" t="s">
        <v>53</v>
      </c>
      <c r="B22" s="25">
        <v>53</v>
      </c>
      <c r="C22" s="25">
        <v>51</v>
      </c>
      <c r="D22" s="25">
        <v>38</v>
      </c>
      <c r="E22" s="25">
        <v>47</v>
      </c>
      <c r="F22" s="25">
        <v>55</v>
      </c>
      <c r="G22" s="25">
        <v>56</v>
      </c>
      <c r="H22" s="25">
        <v>59</v>
      </c>
      <c r="I22" s="26">
        <v>359</v>
      </c>
      <c r="J22" s="8"/>
      <c r="K22" s="128"/>
    </row>
    <row r="23" spans="1:11" s="12" customFormat="1" x14ac:dyDescent="0.35">
      <c r="A23" s="40" t="s">
        <v>54</v>
      </c>
      <c r="B23" s="25">
        <v>49</v>
      </c>
      <c r="C23" s="25">
        <v>53</v>
      </c>
      <c r="D23" s="25">
        <v>60</v>
      </c>
      <c r="E23" s="25">
        <v>36</v>
      </c>
      <c r="F23" s="25">
        <v>70</v>
      </c>
      <c r="G23" s="25">
        <v>47</v>
      </c>
      <c r="H23" s="25">
        <v>54</v>
      </c>
      <c r="I23" s="26">
        <v>369</v>
      </c>
      <c r="J23" s="10"/>
      <c r="K23" s="128"/>
    </row>
    <row r="24" spans="1:11" s="12" customFormat="1" x14ac:dyDescent="0.35">
      <c r="A24" s="40" t="s">
        <v>55</v>
      </c>
      <c r="B24" s="25">
        <v>35</v>
      </c>
      <c r="C24" s="25">
        <v>45</v>
      </c>
      <c r="D24" s="25">
        <v>57</v>
      </c>
      <c r="E24" s="25">
        <v>55</v>
      </c>
      <c r="F24" s="25">
        <v>81</v>
      </c>
      <c r="G24" s="25">
        <v>62</v>
      </c>
      <c r="H24" s="25">
        <v>51</v>
      </c>
      <c r="I24" s="26">
        <v>386</v>
      </c>
      <c r="J24" s="10"/>
      <c r="K24" s="128"/>
    </row>
    <row r="25" spans="1:11" s="12" customFormat="1" x14ac:dyDescent="0.35">
      <c r="A25" s="40" t="s">
        <v>56</v>
      </c>
      <c r="B25" s="25">
        <v>45</v>
      </c>
      <c r="C25" s="25">
        <v>44</v>
      </c>
      <c r="D25" s="25">
        <v>45</v>
      </c>
      <c r="E25" s="25">
        <v>56</v>
      </c>
      <c r="F25" s="25">
        <v>59</v>
      </c>
      <c r="G25" s="25">
        <v>93</v>
      </c>
      <c r="H25" s="25">
        <v>67</v>
      </c>
      <c r="I25" s="26">
        <v>409</v>
      </c>
      <c r="J25" s="10"/>
      <c r="K25" s="128"/>
    </row>
    <row r="26" spans="1:11" s="12" customFormat="1" x14ac:dyDescent="0.35">
      <c r="A26" s="40" t="s">
        <v>57</v>
      </c>
      <c r="B26" s="25">
        <v>41</v>
      </c>
      <c r="C26" s="25">
        <v>61</v>
      </c>
      <c r="D26" s="25">
        <v>59</v>
      </c>
      <c r="E26" s="25">
        <v>43</v>
      </c>
      <c r="F26" s="25">
        <v>43</v>
      </c>
      <c r="G26" s="25">
        <v>74</v>
      </c>
      <c r="H26" s="25">
        <v>50</v>
      </c>
      <c r="I26" s="26">
        <v>371</v>
      </c>
      <c r="J26" s="10"/>
      <c r="K26" s="128"/>
    </row>
    <row r="27" spans="1:11" x14ac:dyDescent="0.35">
      <c r="A27" s="40" t="s">
        <v>58</v>
      </c>
      <c r="B27" s="25">
        <v>48</v>
      </c>
      <c r="C27" s="25">
        <v>45</v>
      </c>
      <c r="D27" s="25">
        <v>42</v>
      </c>
      <c r="E27" s="25">
        <v>53</v>
      </c>
      <c r="F27" s="25">
        <v>74</v>
      </c>
      <c r="G27" s="25">
        <v>89</v>
      </c>
      <c r="H27" s="25">
        <v>54</v>
      </c>
      <c r="I27" s="26">
        <v>405</v>
      </c>
      <c r="J27" s="8"/>
      <c r="K27" s="128"/>
    </row>
    <row r="28" spans="1:11" x14ac:dyDescent="0.35">
      <c r="A28" s="40" t="s">
        <v>59</v>
      </c>
      <c r="B28" s="25">
        <v>54</v>
      </c>
      <c r="C28" s="25">
        <v>46</v>
      </c>
      <c r="D28" s="25">
        <v>51</v>
      </c>
      <c r="E28" s="25">
        <v>39</v>
      </c>
      <c r="F28" s="25">
        <v>61</v>
      </c>
      <c r="G28" s="25">
        <v>59</v>
      </c>
      <c r="H28" s="25">
        <v>54</v>
      </c>
      <c r="I28" s="26">
        <v>364</v>
      </c>
      <c r="J28" s="8"/>
      <c r="K28" s="128"/>
    </row>
    <row r="29" spans="1:11" x14ac:dyDescent="0.35">
      <c r="A29" s="40" t="s">
        <v>60</v>
      </c>
      <c r="B29" s="25">
        <v>49</v>
      </c>
      <c r="C29" s="25">
        <v>34</v>
      </c>
      <c r="D29" s="25">
        <v>60</v>
      </c>
      <c r="E29" s="25">
        <v>52</v>
      </c>
      <c r="F29" s="25">
        <v>50</v>
      </c>
      <c r="G29" s="25">
        <v>60</v>
      </c>
      <c r="H29" s="25">
        <v>40</v>
      </c>
      <c r="I29" s="26">
        <v>345</v>
      </c>
      <c r="J29" s="8"/>
    </row>
    <row r="30" spans="1:11" s="12" customFormat="1" x14ac:dyDescent="0.35">
      <c r="A30" s="40" t="s">
        <v>61</v>
      </c>
      <c r="B30" s="25">
        <v>24</v>
      </c>
      <c r="C30" s="25">
        <v>43</v>
      </c>
      <c r="D30" s="25">
        <v>47</v>
      </c>
      <c r="E30" s="25">
        <v>34</v>
      </c>
      <c r="F30" s="25">
        <v>44</v>
      </c>
      <c r="G30" s="25">
        <v>61</v>
      </c>
      <c r="H30" s="25">
        <v>48</v>
      </c>
      <c r="I30" s="26">
        <v>301</v>
      </c>
      <c r="J30" s="10"/>
    </row>
    <row r="31" spans="1:11" x14ac:dyDescent="0.35">
      <c r="A31" s="129" t="s">
        <v>0</v>
      </c>
      <c r="B31" s="27">
        <v>514</v>
      </c>
      <c r="C31" s="27">
        <v>560</v>
      </c>
      <c r="D31" s="27">
        <v>587</v>
      </c>
      <c r="E31" s="27">
        <v>547</v>
      </c>
      <c r="F31" s="27">
        <v>693</v>
      </c>
      <c r="G31" s="27">
        <v>760</v>
      </c>
      <c r="H31" s="27">
        <v>623</v>
      </c>
      <c r="I31" s="27">
        <v>4284</v>
      </c>
      <c r="J31" s="8"/>
    </row>
    <row r="33" spans="1:10" x14ac:dyDescent="0.35">
      <c r="A33" s="9" t="s">
        <v>160</v>
      </c>
      <c r="B33" s="8"/>
      <c r="C33" s="8"/>
      <c r="D33" s="8"/>
      <c r="E33" s="8"/>
      <c r="F33" s="8"/>
      <c r="G33" s="8"/>
      <c r="H33" s="8"/>
      <c r="I33" s="8"/>
      <c r="J33" s="8"/>
    </row>
    <row r="35" spans="1:10" x14ac:dyDescent="0.35">
      <c r="A35" s="161" t="s">
        <v>8</v>
      </c>
      <c r="B35" s="162" t="s">
        <v>10</v>
      </c>
      <c r="C35" s="162" t="s">
        <v>9</v>
      </c>
      <c r="D35" s="162" t="s">
        <v>7</v>
      </c>
      <c r="E35" s="162" t="s">
        <v>0</v>
      </c>
    </row>
    <row r="36" spans="1:10" x14ac:dyDescent="0.35">
      <c r="A36" s="24" t="s">
        <v>11</v>
      </c>
      <c r="B36" s="15">
        <v>120</v>
      </c>
      <c r="C36" s="15">
        <v>15</v>
      </c>
      <c r="D36" s="15">
        <v>0</v>
      </c>
      <c r="E36" s="203">
        <v>135</v>
      </c>
    </row>
    <row r="37" spans="1:10" x14ac:dyDescent="0.35">
      <c r="A37" s="24" t="s">
        <v>26</v>
      </c>
      <c r="B37" s="15">
        <v>1224</v>
      </c>
      <c r="C37" s="15">
        <v>295</v>
      </c>
      <c r="D37" s="15">
        <v>2</v>
      </c>
      <c r="E37" s="203">
        <v>1521</v>
      </c>
    </row>
    <row r="38" spans="1:10" x14ac:dyDescent="0.35">
      <c r="A38" s="24" t="s">
        <v>27</v>
      </c>
      <c r="B38" s="15">
        <v>1278</v>
      </c>
      <c r="C38" s="15">
        <v>389</v>
      </c>
      <c r="D38" s="15">
        <v>1</v>
      </c>
      <c r="E38" s="203">
        <v>1668</v>
      </c>
    </row>
    <row r="39" spans="1:10" x14ac:dyDescent="0.35">
      <c r="A39" s="24" t="s">
        <v>28</v>
      </c>
      <c r="B39" s="15">
        <v>585</v>
      </c>
      <c r="C39" s="15">
        <v>199</v>
      </c>
      <c r="D39" s="15">
        <v>2</v>
      </c>
      <c r="E39" s="203">
        <v>786</v>
      </c>
    </row>
    <row r="40" spans="1:10" x14ac:dyDescent="0.35">
      <c r="A40" s="24" t="s">
        <v>15</v>
      </c>
      <c r="B40" s="15">
        <v>129</v>
      </c>
      <c r="C40" s="15">
        <v>43</v>
      </c>
      <c r="D40" s="15">
        <v>0</v>
      </c>
      <c r="E40" s="203">
        <v>172</v>
      </c>
    </row>
    <row r="41" spans="1:10" x14ac:dyDescent="0.35">
      <c r="A41" s="24" t="s">
        <v>7</v>
      </c>
      <c r="B41" s="15">
        <v>1</v>
      </c>
      <c r="C41" s="15">
        <v>1</v>
      </c>
      <c r="D41" s="15">
        <v>0</v>
      </c>
      <c r="E41" s="203">
        <v>2</v>
      </c>
    </row>
    <row r="42" spans="1:10" x14ac:dyDescent="0.35">
      <c r="A42" s="129" t="s">
        <v>0</v>
      </c>
      <c r="B42" s="114">
        <v>3337</v>
      </c>
      <c r="C42" s="114">
        <v>942</v>
      </c>
      <c r="D42" s="114">
        <v>5</v>
      </c>
      <c r="E42" s="114">
        <v>4284</v>
      </c>
    </row>
    <row r="44" spans="1:10" x14ac:dyDescent="0.35">
      <c r="A44" s="51" t="s">
        <v>161</v>
      </c>
      <c r="B44" s="60"/>
      <c r="C44" s="60"/>
      <c r="D44" s="60"/>
    </row>
    <row r="45" spans="1:10" x14ac:dyDescent="0.35">
      <c r="A45" s="16"/>
      <c r="B45" s="60"/>
      <c r="C45" s="60"/>
      <c r="D45" s="60"/>
    </row>
    <row r="46" spans="1:10" ht="55.5" customHeight="1" x14ac:dyDescent="0.35">
      <c r="A46" s="193" t="s">
        <v>109</v>
      </c>
      <c r="B46" s="194" t="s">
        <v>115</v>
      </c>
      <c r="C46" s="194" t="s">
        <v>111</v>
      </c>
      <c r="D46" s="194" t="s">
        <v>112</v>
      </c>
    </row>
    <row r="47" spans="1:10" x14ac:dyDescent="0.35">
      <c r="A47" s="31" t="s">
        <v>71</v>
      </c>
      <c r="B47" s="15">
        <v>882</v>
      </c>
      <c r="C47" s="116">
        <v>279308</v>
      </c>
      <c r="D47" s="137">
        <v>31.578042877396996</v>
      </c>
    </row>
    <row r="48" spans="1:10" ht="29" x14ac:dyDescent="0.35">
      <c r="A48" s="31" t="s">
        <v>72</v>
      </c>
      <c r="B48" s="15">
        <v>308</v>
      </c>
      <c r="C48" s="116">
        <v>118921</v>
      </c>
      <c r="D48" s="137">
        <v>25.899546757931738</v>
      </c>
    </row>
    <row r="49" spans="1:4" ht="29" x14ac:dyDescent="0.35">
      <c r="A49" s="31" t="s">
        <v>73</v>
      </c>
      <c r="B49" s="15">
        <v>191</v>
      </c>
      <c r="C49" s="116">
        <v>133990</v>
      </c>
      <c r="D49" s="137">
        <v>14.254795133965221</v>
      </c>
    </row>
    <row r="50" spans="1:4" ht="29" x14ac:dyDescent="0.35">
      <c r="A50" s="31" t="s">
        <v>74</v>
      </c>
      <c r="B50" s="15">
        <v>470</v>
      </c>
      <c r="C50" s="116">
        <v>141989</v>
      </c>
      <c r="D50" s="137">
        <v>33.101155723330677</v>
      </c>
    </row>
    <row r="51" spans="1:4" ht="43.5" x14ac:dyDescent="0.35">
      <c r="A51" s="31" t="s">
        <v>75</v>
      </c>
      <c r="B51" s="15">
        <v>729</v>
      </c>
      <c r="C51" s="116">
        <v>170412</v>
      </c>
      <c r="D51" s="137">
        <v>42.778677557918463</v>
      </c>
    </row>
    <row r="52" spans="1:4" x14ac:dyDescent="0.35">
      <c r="A52" s="31" t="s">
        <v>76</v>
      </c>
      <c r="B52" s="15">
        <v>293</v>
      </c>
      <c r="C52" s="116">
        <v>115657</v>
      </c>
      <c r="D52" s="137">
        <v>25.333529315130082</v>
      </c>
    </row>
    <row r="53" spans="1:4" ht="29" x14ac:dyDescent="0.35">
      <c r="A53" s="31" t="s">
        <v>77</v>
      </c>
      <c r="B53" s="15">
        <v>247</v>
      </c>
      <c r="C53" s="116">
        <v>92003</v>
      </c>
      <c r="D53" s="137">
        <v>26.846950642913818</v>
      </c>
    </row>
    <row r="54" spans="1:4" ht="29" x14ac:dyDescent="0.35">
      <c r="A54" s="31" t="s">
        <v>78</v>
      </c>
      <c r="B54" s="15">
        <v>309</v>
      </c>
      <c r="C54" s="116">
        <v>118814</v>
      </c>
      <c r="D54" s="137">
        <v>26.007036207854295</v>
      </c>
    </row>
    <row r="55" spans="1:4" ht="29" x14ac:dyDescent="0.35">
      <c r="A55" s="31" t="s">
        <v>79</v>
      </c>
      <c r="B55" s="15">
        <v>306</v>
      </c>
      <c r="C55" s="116">
        <v>114157</v>
      </c>
      <c r="D55" s="137">
        <v>26.805189344499244</v>
      </c>
    </row>
    <row r="56" spans="1:4" x14ac:dyDescent="0.35">
      <c r="A56" s="31" t="s">
        <v>80</v>
      </c>
      <c r="B56" s="15">
        <v>155</v>
      </c>
      <c r="C56" s="116">
        <v>113082</v>
      </c>
      <c r="D56" s="137">
        <v>13.70686758281601</v>
      </c>
    </row>
    <row r="57" spans="1:4" ht="29" x14ac:dyDescent="0.35">
      <c r="A57" s="31" t="s">
        <v>81</v>
      </c>
      <c r="B57" s="15">
        <v>359</v>
      </c>
      <c r="C57" s="116">
        <v>116400</v>
      </c>
      <c r="D57" s="137">
        <v>30.84192439862543</v>
      </c>
    </row>
    <row r="58" spans="1:4" s="16" customFormat="1" x14ac:dyDescent="0.35">
      <c r="A58" s="201" t="s">
        <v>0</v>
      </c>
      <c r="B58" s="114">
        <f>SUM(B47:B57)</f>
        <v>4249</v>
      </c>
      <c r="C58" s="117">
        <v>1514733</v>
      </c>
      <c r="D58" s="200">
        <f>B58/C58*10000</f>
        <v>28.051148288180158</v>
      </c>
    </row>
    <row r="66" spans="1:6" x14ac:dyDescent="0.35">
      <c r="B66" s="60"/>
      <c r="C66" s="60"/>
      <c r="D66" s="60"/>
      <c r="E66" s="60"/>
      <c r="F66" s="60"/>
    </row>
    <row r="67" spans="1:6" x14ac:dyDescent="0.35">
      <c r="A67" s="60"/>
      <c r="B67" s="60"/>
      <c r="C67" s="60"/>
      <c r="D67" s="60"/>
      <c r="E67" s="60"/>
      <c r="F67" s="60"/>
    </row>
    <row r="68" spans="1:6" x14ac:dyDescent="0.35">
      <c r="A68" s="60"/>
      <c r="B68" s="60"/>
      <c r="C68" s="60"/>
      <c r="D68" s="60"/>
      <c r="E68" s="60"/>
      <c r="F68" s="6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Explanatory Notes</vt:lpstr>
      <vt:lpstr>Disposal Type</vt:lpstr>
      <vt:lpstr>Trends</vt:lpstr>
      <vt:lpstr>Offence by month</vt:lpstr>
      <vt:lpstr>Age &amp; Gender</vt:lpstr>
      <vt:lpstr>District number and rates</vt:lpstr>
      <vt:lpstr>Speeding</vt:lpstr>
      <vt:lpstr>Mobile Phone</vt:lpstr>
      <vt:lpstr>Careless Driving</vt:lpstr>
      <vt:lpstr>Drink drug driving</vt:lpstr>
      <vt:lpstr>Offence by disposal</vt:lpstr>
      <vt:lpstr>Endorsable FPNs</vt:lpstr>
      <vt:lpstr>Non Endorsable FPNs</vt:lpstr>
      <vt:lpstr>Speed Awareness</vt:lpstr>
      <vt:lpstr>Prosecution</vt:lpstr>
      <vt:lpstr>Revisions</vt:lpstr>
      <vt:lpstr>'Drink drug driving'!_ftn1</vt:lpstr>
      <vt:lpstr>'Drink drug driving'!_ftnref1</vt:lpstr>
    </vt:vector>
  </TitlesOfParts>
  <Company>PSNI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PSNI Motoring Statistician</dc:creator>
  <dcterms:created xsi:type="dcterms:W3CDTF">2016-03-07T09:09:09Z</dcterms:created>
  <dcterms:modified xsi:type="dcterms:W3CDTF">2023-03-29T14:01:03Z</dcterms:modified>
</cp:coreProperties>
</file>