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75" windowWidth="9375" windowHeight="6015"/>
  </bookViews>
  <sheets>
    <sheet name="Explanatory Notes" sheetId="1" r:id="rId1"/>
    <sheet name="Disposal Type" sheetId="19" r:id="rId2"/>
    <sheet name="Trends" sheetId="16" r:id="rId3"/>
    <sheet name="Offence by month" sheetId="4" r:id="rId4"/>
    <sheet name="Age &amp; Gender" sheetId="7" r:id="rId5"/>
    <sheet name="District number and rates" sheetId="27" r:id="rId6"/>
    <sheet name="Speeding" sheetId="11" r:id="rId7"/>
    <sheet name="Mobile Phone" sheetId="12" r:id="rId8"/>
    <sheet name="Careless Driving" sheetId="14" r:id="rId9"/>
    <sheet name="Drink drug driving" sheetId="26" r:id="rId10"/>
    <sheet name="Offence by disposal" sheetId="23" r:id="rId11"/>
    <sheet name="Endorsable FPNs" sheetId="8" r:id="rId12"/>
    <sheet name="Non Endorsable FPNs" sheetId="9" r:id="rId13"/>
    <sheet name="Speed Awareness" sheetId="17" r:id="rId14"/>
    <sheet name="Prosecution" sheetId="24" r:id="rId15"/>
    <sheet name="Revisions" sheetId="25" r:id="rId16"/>
  </sheets>
  <definedNames>
    <definedName name="_ftn1" localSheetId="9">'Drink drug driving'!$A$55</definedName>
    <definedName name="_ftnref1" localSheetId="9">'Drink drug driving'!$D$47</definedName>
  </definedNames>
  <calcPr calcId="162913"/>
</workbook>
</file>

<file path=xl/calcChain.xml><?xml version="1.0" encoding="utf-8"?>
<calcChain xmlns="http://schemas.openxmlformats.org/spreadsheetml/2006/main">
  <c r="I4" i="27" l="1"/>
  <c r="I5" i="27"/>
  <c r="I6" i="27"/>
  <c r="I7" i="27"/>
  <c r="I8" i="27"/>
  <c r="I9" i="27"/>
  <c r="I10" i="27"/>
  <c r="I11" i="27"/>
  <c r="I12" i="27"/>
  <c r="I13" i="27"/>
  <c r="I14" i="27"/>
  <c r="I16" i="27"/>
  <c r="D72" i="26" l="1"/>
  <c r="D70" i="26"/>
  <c r="D69" i="26"/>
  <c r="D68" i="26"/>
  <c r="D67" i="26"/>
  <c r="D66" i="26"/>
  <c r="D65" i="26"/>
  <c r="D64" i="26"/>
  <c r="D63" i="26"/>
  <c r="D62" i="26"/>
  <c r="D61" i="26"/>
  <c r="D60" i="26"/>
  <c r="D61" i="14" l="1"/>
  <c r="D59" i="14"/>
  <c r="D58" i="14"/>
  <c r="D57" i="14"/>
  <c r="D56" i="14"/>
  <c r="D55" i="14"/>
  <c r="D54" i="14"/>
  <c r="D53" i="14"/>
  <c r="D52" i="14"/>
  <c r="D51" i="14"/>
  <c r="D50" i="14"/>
  <c r="D49" i="14"/>
  <c r="D49" i="12"/>
  <c r="D50" i="12"/>
  <c r="D51" i="12"/>
  <c r="D52" i="12"/>
  <c r="D53" i="12"/>
  <c r="D54" i="12"/>
  <c r="D55" i="12"/>
  <c r="D56" i="12"/>
  <c r="D57" i="12"/>
  <c r="D58" i="12"/>
  <c r="D60" i="12"/>
  <c r="D48" i="12"/>
  <c r="D64" i="11"/>
  <c r="D65" i="11"/>
  <c r="D66" i="11"/>
  <c r="D67" i="11"/>
  <c r="D68" i="11"/>
  <c r="D69" i="11"/>
  <c r="D70" i="11"/>
  <c r="D71" i="11"/>
  <c r="D72" i="11"/>
  <c r="D73" i="11"/>
  <c r="D75" i="11"/>
  <c r="D63" i="11"/>
  <c r="P23" i="4"/>
  <c r="Q23" i="4" s="1"/>
  <c r="D4" i="19"/>
  <c r="P5" i="4" l="1"/>
  <c r="Q5" i="4" s="1"/>
  <c r="P6" i="4"/>
  <c r="Q6" i="4"/>
  <c r="P7" i="4"/>
  <c r="Q7" i="4" s="1"/>
  <c r="P8" i="4"/>
  <c r="Q8" i="4"/>
  <c r="P9" i="4"/>
  <c r="Q9" i="4" s="1"/>
  <c r="P10" i="4"/>
  <c r="Q10" i="4" s="1"/>
  <c r="P11" i="4"/>
  <c r="Q11" i="4" s="1"/>
  <c r="P12" i="4"/>
  <c r="Q12" i="4"/>
  <c r="P13" i="4"/>
  <c r="Q13" i="4" s="1"/>
  <c r="P14" i="4"/>
  <c r="Q14" i="4"/>
  <c r="P15" i="4"/>
  <c r="Q15" i="4" s="1"/>
  <c r="P16" i="4"/>
  <c r="Q16" i="4"/>
  <c r="P17" i="4"/>
  <c r="Q17" i="4" s="1"/>
  <c r="P18" i="4"/>
  <c r="Q18" i="4" s="1"/>
  <c r="P19" i="4"/>
  <c r="Q19" i="4" s="1"/>
  <c r="P20" i="4"/>
  <c r="Q20" i="4"/>
  <c r="P21" i="4"/>
  <c r="Q21" i="4" s="1"/>
  <c r="P22" i="4"/>
  <c r="Q22" i="4"/>
  <c r="P4" i="4"/>
  <c r="Q4" i="4" s="1"/>
  <c r="D8" i="19"/>
  <c r="D5" i="25" l="1"/>
  <c r="E5" i="25" s="1"/>
  <c r="D4" i="25"/>
  <c r="E4" i="25" s="1"/>
  <c r="D9" i="19" l="1"/>
  <c r="E9" i="19" s="1"/>
  <c r="D7" i="19"/>
  <c r="E7" i="19" s="1"/>
  <c r="D6" i="19"/>
  <c r="E6" i="19" s="1"/>
  <c r="D5" i="19"/>
  <c r="E5" i="19" s="1"/>
  <c r="E4" i="19"/>
</calcChain>
</file>

<file path=xl/sharedStrings.xml><?xml version="1.0" encoding="utf-8"?>
<sst xmlns="http://schemas.openxmlformats.org/spreadsheetml/2006/main" count="616" uniqueCount="174">
  <si>
    <t>Total</t>
  </si>
  <si>
    <t>Number</t>
  </si>
  <si>
    <t>Miscellaneous</t>
  </si>
  <si>
    <t>Parking</t>
  </si>
  <si>
    <t>Seatbelt</t>
  </si>
  <si>
    <t>Drink or drug driving</t>
  </si>
  <si>
    <t>Driving whilst disqualified</t>
  </si>
  <si>
    <t>Unknown</t>
  </si>
  <si>
    <t>Age</t>
  </si>
  <si>
    <t>Female</t>
  </si>
  <si>
    <t>Male</t>
  </si>
  <si>
    <t>Under 18</t>
  </si>
  <si>
    <t>18 - 29</t>
  </si>
  <si>
    <t>30 - 49</t>
  </si>
  <si>
    <t>50 - 69</t>
  </si>
  <si>
    <t>70+</t>
  </si>
  <si>
    <t>Speeding</t>
  </si>
  <si>
    <t>Year</t>
  </si>
  <si>
    <t>-</t>
  </si>
  <si>
    <t>Sunday</t>
  </si>
  <si>
    <t>Monday</t>
  </si>
  <si>
    <t>Tuesday</t>
  </si>
  <si>
    <t>Wednesday</t>
  </si>
  <si>
    <t>Thursday</t>
  </si>
  <si>
    <t>Friday</t>
  </si>
  <si>
    <t>Saturday</t>
  </si>
  <si>
    <t>18-29</t>
  </si>
  <si>
    <t>30-49</t>
  </si>
  <si>
    <t>50-69</t>
  </si>
  <si>
    <t>Discretionary disposals</t>
  </si>
  <si>
    <t>Speed awareness course</t>
  </si>
  <si>
    <t>Fixed penalty notices</t>
  </si>
  <si>
    <t>Dangerous driving</t>
  </si>
  <si>
    <t>Referred for Prosecution</t>
  </si>
  <si>
    <t>Breach of signs &amp; signals</t>
  </si>
  <si>
    <t>Failing to stop / remain / report collision</t>
  </si>
  <si>
    <t>Insurance</t>
  </si>
  <si>
    <t>Fraudulent use / declaration</t>
  </si>
  <si>
    <t>Vehicle test certificate</t>
  </si>
  <si>
    <t>Construction &amp; use</t>
  </si>
  <si>
    <t>Careless driving</t>
  </si>
  <si>
    <t>Driving licence</t>
  </si>
  <si>
    <t>Mobile phone</t>
  </si>
  <si>
    <t>Endorsable Fixed Penalty</t>
  </si>
  <si>
    <t>Non Endorsable Fixed Penalty</t>
  </si>
  <si>
    <t>Speed Awareness Course</t>
  </si>
  <si>
    <t>Referred for prosecution</t>
  </si>
  <si>
    <t>Endorsable FPN</t>
  </si>
  <si>
    <t>Non Endorsable FPN</t>
  </si>
  <si>
    <t>Speed Awareness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</si>
  <si>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</si>
  <si>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</si>
  <si>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</si>
  <si>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</si>
  <si>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</si>
  <si>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</si>
  <si>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</si>
  <si>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</si>
  <si>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</si>
  <si>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</si>
  <si>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</si>
  <si>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</si>
  <si>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Revisions</t>
  </si>
  <si>
    <r>
      <t xml:space="preserve">Vehicle taking and driving away </t>
    </r>
    <r>
      <rPr>
        <sz val="10"/>
        <rFont val="Arial"/>
        <family val="2"/>
      </rPr>
      <t>/ tampering</t>
    </r>
  </si>
  <si>
    <t>Learner &amp; Restricted (L&amp;R) driver</t>
  </si>
  <si>
    <t>Vehicle taking and driving away / tampering</t>
  </si>
  <si>
    <t>Disposal Type</t>
  </si>
  <si>
    <t>Change over last 12 months  Number</t>
  </si>
  <si>
    <t>Change over last 12 months                 %</t>
  </si>
  <si>
    <t>Non driver</t>
  </si>
  <si>
    <t>Belfast City</t>
  </si>
  <si>
    <t>Lisburn &amp; Castlereagh City</t>
  </si>
  <si>
    <t>Ards &amp; North Down</t>
  </si>
  <si>
    <t>Newry, Mourne &amp; Down</t>
  </si>
  <si>
    <t>Armagh City, Banbridge &amp; Craigavon</t>
  </si>
  <si>
    <t>Mid Ulster</t>
  </si>
  <si>
    <t>Fermanagh &amp; Omagh</t>
  </si>
  <si>
    <t>Derry City &amp; Strabane</t>
  </si>
  <si>
    <t>Causeway Coast &amp; Glens</t>
  </si>
  <si>
    <t>Mid &amp; East Antrim</t>
  </si>
  <si>
    <t>Antrim &amp; Newtownabbey</t>
  </si>
  <si>
    <t>Rate per 10,000 16+ pop</t>
  </si>
  <si>
    <t xml:space="preserve">Speed limit </t>
  </si>
  <si>
    <t xml:space="preserve">Highest speed detected </t>
  </si>
  <si>
    <t>Location</t>
  </si>
  <si>
    <t>Rank</t>
  </si>
  <si>
    <t>Reading</t>
  </si>
  <si>
    <t>Change over last 12 months - Number</t>
  </si>
  <si>
    <t>Change over last 12 months - %</t>
  </si>
  <si>
    <r>
      <t>Pop_16+</t>
    </r>
    <r>
      <rPr>
        <b/>
        <vertAlign val="superscript"/>
        <sz val="11"/>
        <color theme="0"/>
        <rFont val="Calibri"/>
        <family val="2"/>
        <scheme val="minor"/>
      </rPr>
      <t>1</t>
    </r>
  </si>
  <si>
    <r>
      <t>No of times over legal limit</t>
    </r>
    <r>
      <rPr>
        <b/>
        <vertAlign val="superscript"/>
        <sz val="10"/>
        <color theme="0"/>
        <rFont val="Arial"/>
        <family val="2"/>
      </rPr>
      <t>1</t>
    </r>
  </si>
  <si>
    <t>Offence group</t>
  </si>
  <si>
    <t>Change - Number</t>
  </si>
  <si>
    <t>Change - %</t>
  </si>
  <si>
    <t>Month</t>
  </si>
  <si>
    <t>District</t>
  </si>
  <si>
    <t>n/a</t>
  </si>
  <si>
    <t>Pop (16+)</t>
  </si>
  <si>
    <t>Rate per 10,000 pop 16+</t>
  </si>
  <si>
    <t>Number of speeding offences detected</t>
  </si>
  <si>
    <t>Number of mobile phone offences detected</t>
  </si>
  <si>
    <t>Number of careless driving offences detected</t>
  </si>
  <si>
    <t>Number of drink/drug driving offences detected</t>
  </si>
  <si>
    <t>Safer Driver Course</t>
  </si>
  <si>
    <t>N/A</t>
  </si>
  <si>
    <t>Total 2023</t>
  </si>
  <si>
    <t>1. Safer driver courses were introduced in Northern Ireland in May 2023 as an alternative disposal to the new fixed penalty notice for careless driving.</t>
  </si>
  <si>
    <r>
      <rPr>
        <i/>
        <vertAlign val="superscript"/>
        <sz val="11"/>
        <color theme="1"/>
        <rFont val="Calibri"/>
        <family val="2"/>
        <scheme val="minor"/>
      </rPr>
      <t>1.</t>
    </r>
    <r>
      <rPr>
        <i/>
        <sz val="11"/>
        <color theme="1"/>
        <rFont val="Calibri"/>
        <family val="2"/>
        <scheme val="minor"/>
      </rPr>
      <t xml:space="preserve"> Mid Year Population Estimate figures 2022. Source:NISRA</t>
    </r>
  </si>
  <si>
    <r>
      <rPr>
        <i/>
        <vertAlign val="superscript"/>
        <sz val="11"/>
        <rFont val="Calibri"/>
        <family val="2"/>
        <scheme val="minor"/>
      </rPr>
      <t>1</t>
    </r>
    <r>
      <rPr>
        <i/>
        <sz val="11"/>
        <rFont val="Calibri"/>
        <family val="2"/>
        <scheme val="minor"/>
      </rPr>
      <t>Based on the date of the offence</t>
    </r>
  </si>
  <si>
    <r>
      <rPr>
        <i/>
        <vertAlign val="superscript"/>
        <sz val="11"/>
        <color theme="1"/>
        <rFont val="Calibri"/>
        <family val="2"/>
        <scheme val="minor"/>
      </rPr>
      <t>1</t>
    </r>
    <r>
      <rPr>
        <i/>
        <sz val="11"/>
        <color theme="1"/>
        <rFont val="Calibri"/>
        <family val="2"/>
        <scheme val="minor"/>
      </rPr>
      <t xml:space="preserve"> Legal limit for breath tests is 35µg/100ml, blood tests is 80mg/100ml and urine tests 107mg/100ml</t>
    </r>
  </si>
  <si>
    <t>Referred for Prosecution - 2022</t>
  </si>
  <si>
    <t>Number of motoring offences by disposal type, 2023 &amp; 2024</t>
  </si>
  <si>
    <t>Number of motoring offences: 1998 - 2024</t>
  </si>
  <si>
    <t>Number of motoring offences by offence group &amp; month of year, 2023 &amp; 2024</t>
  </si>
  <si>
    <t>Jan 2024</t>
  </si>
  <si>
    <t>Feb 2024</t>
  </si>
  <si>
    <t>Mar 2024</t>
  </si>
  <si>
    <t>Apr 2024</t>
  </si>
  <si>
    <t>May 2024</t>
  </si>
  <si>
    <t>Jun 2024</t>
  </si>
  <si>
    <t>Jul 2024</t>
  </si>
  <si>
    <t>Sep 2024</t>
  </si>
  <si>
    <t>Oct 2024</t>
  </si>
  <si>
    <t>Nov 2024</t>
  </si>
  <si>
    <t>Dec 2024</t>
  </si>
  <si>
    <t>Total 2024</t>
  </si>
  <si>
    <t>Number of motoring offences by offence group &amp; age and gender of offender, 2024</t>
  </si>
  <si>
    <t>Number of motoring offences by District and disposal type, 2024</t>
  </si>
  <si>
    <t>Number of speeding offences: 2012 - 2024</t>
  </si>
  <si>
    <t>Top speed detected by PSNI within each speed limit, 2024</t>
  </si>
  <si>
    <t>Number of speeding offences by day of week and month of year, 2024</t>
  </si>
  <si>
    <t>Number of speeding offences by age and gender of driver, 2024</t>
  </si>
  <si>
    <t>Number of mobile phone offences: 2012 - 2024</t>
  </si>
  <si>
    <t>Number of mobile phone offences by day of week and month of year, 2024</t>
  </si>
  <si>
    <t>Number of mobile phone offences by age and gender, 2024</t>
  </si>
  <si>
    <t>Mobile phone offences detected by Policing District: 2024</t>
  </si>
  <si>
    <t>Number of careless driving offences: 2012 - 2024</t>
  </si>
  <si>
    <t>Number of careless driving offences by day of week and month of year, 2024</t>
  </si>
  <si>
    <t>Number of careless driving offences by age and gender of driver, 2024</t>
  </si>
  <si>
    <t>Careless driving offences detected by Policing District: 2024</t>
  </si>
  <si>
    <t>Number of drink drug driving offences: 2012 - 2024</t>
  </si>
  <si>
    <t>Number of drink/drug driving offences by day of week and month of year, 2024</t>
  </si>
  <si>
    <t>Number of drink drug driving offences by age and gender of driver, 2024</t>
  </si>
  <si>
    <t>Top 5 alcohol readings for drink/drug driving offences, 2024</t>
  </si>
  <si>
    <t>Drink/drug driving offences detected by Policing District: 2024</t>
  </si>
  <si>
    <t>Number of motoring offences by offence group and disposal type, 2024</t>
  </si>
  <si>
    <r>
      <t>Number of endorsable FPNs issued by offence group, gender and age, 2024</t>
    </r>
    <r>
      <rPr>
        <b/>
        <vertAlign val="superscript"/>
        <sz val="10"/>
        <rFont val="Arial"/>
        <family val="2"/>
      </rPr>
      <t>1</t>
    </r>
  </si>
  <si>
    <r>
      <t>Number of non endorsable FPNs issued by offence group, 2024</t>
    </r>
    <r>
      <rPr>
        <b/>
        <vertAlign val="superscript"/>
        <sz val="10"/>
        <rFont val="Arial"/>
        <family val="2"/>
      </rPr>
      <t>1</t>
    </r>
  </si>
  <si>
    <r>
      <t>Age and gender of drivers who completed a speed awareness course, 2024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</si>
  <si>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Number of offences referred for prosecution issued by offence group, gender and age, 2024</t>
    </r>
    <r>
      <rPr>
        <b/>
        <vertAlign val="superscript"/>
        <sz val="10"/>
        <color theme="1"/>
        <rFont val="Arial"/>
        <family val="2"/>
      </rPr>
      <t>1</t>
    </r>
  </si>
  <si>
    <t>Referred for Prosecution - 2023</t>
  </si>
  <si>
    <t xml:space="preserve"> 2023 publication</t>
  </si>
  <si>
    <t>2024 publication</t>
  </si>
  <si>
    <t>Breath</t>
  </si>
  <si>
    <t>20mph</t>
  </si>
  <si>
    <t>Lattone Road, Belcoo</t>
  </si>
  <si>
    <t>Arney Road, Bellanaleck</t>
  </si>
  <si>
    <t>Marble Arch Road, Bellanaleck</t>
  </si>
  <si>
    <t>30mph</t>
  </si>
  <si>
    <t>Moyarget Road, Ballycastle</t>
  </si>
  <si>
    <t>40mph</t>
  </si>
  <si>
    <t>Kempestones Road, Belfast</t>
  </si>
  <si>
    <t>45mph</t>
  </si>
  <si>
    <t>50mph</t>
  </si>
  <si>
    <t>Clifton Street, Belfast</t>
  </si>
  <si>
    <t>60mph</t>
  </si>
  <si>
    <t>A1 Northbound, Dromore</t>
  </si>
  <si>
    <t>70mph</t>
  </si>
  <si>
    <t>M2 Foreshore, Belfast</t>
  </si>
  <si>
    <t>Breath / Blood / Urine</t>
  </si>
  <si>
    <t>Aug 2024</t>
  </si>
  <si>
    <t>Glenshane Road, Knockcloghrim</t>
  </si>
  <si>
    <t>Moneymore Road, Cookstown</t>
  </si>
  <si>
    <t>Speeding offences detected by Policing District: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</si>
</sst>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£&quot;* #,##0.00_-;\-&quot;£&quot;* #,##0.00_-;_-&quot;£&quot;* &quot;-&quot;??_-;_-@_-"/>
    <numFmt numFmtId="164" formatCode="0.0"/>
    <numFmt numFmtId="165" formatCode="mmm\-yyyy"/>
    <numFmt numFmtId="166" formatCode="#,##0.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0"/>
      <color theme="0" tint="-4.9989318521683403E-2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b/>
      <vertAlign val="superscript"/>
      <sz val="10"/>
      <color theme="0"/>
      <name val="Arial"/>
      <family val="2"/>
    </font>
    <font>
      <i/>
      <vertAlign val="superscript"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vertAlign val="superscript"/>
      <sz val="11"/>
      <name val="Calibri"/>
      <family val="2"/>
      <scheme val="minor"/>
    </font>
    <font>
      <b/>
      <vertAlign val="superscript"/>
      <sz val="10"/>
      <name val="Arial"/>
      <family val="2"/>
    </font>
    <font>
      <b/>
      <vertAlign val="superscript"/>
      <sz val="10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E3C37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3">
    <xf numFmtId="0" fontId="0" fillId="0" borderId="0"/>
    <xf numFmtId="0" fontId="2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44" fontId="2" fillId="0" borderId="0" applyFont="0" applyFill="0" applyBorder="0" applyAlignment="0" applyProtection="0"/>
  </cellStyleXfs>
  <cellXfs count="272">
    <xf numFmtId="0" fontId="0" fillId="0" borderId="0" xfId="0"/>
    <xf numFmtId="0" fontId="0" fillId="0" borderId="0" xfId="0"/>
    <xf numFmtId="0" fontId="2" fillId="0" borderId="0" xfId="1"/>
    <xf numFmtId="0" fontId="3" fillId="0" borderId="0" xfId="1" applyFont="1"/>
    <xf numFmtId="0" fontId="2" fillId="0" borderId="0" xfId="1"/>
    <xf numFmtId="0" fontId="3" fillId="0" borderId="0" xfId="1" applyFont="1"/>
    <xf numFmtId="0" fontId="6" fillId="0" borderId="0" xfId="1" applyFont="1" applyFill="1" applyBorder="1"/>
    <xf numFmtId="0" fontId="3" fillId="0" borderId="0" xfId="7" applyFont="1" applyAlignment="1"/>
    <xf numFmtId="0" fontId="4" fillId="0" borderId="0" xfId="7"/>
    <xf numFmtId="0" fontId="3" fillId="0" borderId="0" xfId="7" applyFont="1"/>
    <xf numFmtId="0" fontId="4" fillId="0" borderId="0" xfId="7"/>
    <xf numFmtId="0" fontId="3" fillId="0" borderId="0" xfId="7" applyFont="1"/>
    <xf numFmtId="0" fontId="0" fillId="0" borderId="0" xfId="0"/>
    <xf numFmtId="164" fontId="0" fillId="0" borderId="0" xfId="0" applyNumberFormat="1"/>
    <xf numFmtId="3" fontId="0" fillId="0" borderId="0" xfId="0" applyNumberFormat="1"/>
    <xf numFmtId="0" fontId="8" fillId="0" borderId="0" xfId="0" applyFont="1"/>
    <xf numFmtId="0" fontId="4" fillId="0" borderId="0" xfId="7" applyFont="1" applyFill="1" applyBorder="1"/>
    <xf numFmtId="3" fontId="3" fillId="0" borderId="0" xfId="7" applyNumberFormat="1" applyFont="1" applyFill="1" applyBorder="1"/>
    <xf numFmtId="0" fontId="3" fillId="0" borderId="0" xfId="1" applyFont="1" applyAlignment="1"/>
    <xf numFmtId="0" fontId="0" fillId="0" borderId="0" xfId="0" applyAlignment="1">
      <alignment wrapText="1"/>
    </xf>
    <xf numFmtId="0" fontId="4" fillId="0" borderId="0" xfId="9"/>
    <xf numFmtId="0" fontId="4" fillId="0" borderId="0" xfId="9" applyFont="1" applyFill="1" applyBorder="1" applyAlignment="1">
      <alignment horizontal="left"/>
    </xf>
    <xf numFmtId="0" fontId="3" fillId="0" borderId="0" xfId="9" applyFont="1" applyAlignment="1">
      <alignment horizontal="center"/>
    </xf>
    <xf numFmtId="3" fontId="4" fillId="0" borderId="0" xfId="9" applyNumberFormat="1"/>
    <xf numFmtId="0" fontId="4" fillId="0" borderId="0" xfId="9" applyAlignment="1">
      <alignment horizontal="left"/>
    </xf>
    <xf numFmtId="164" fontId="4" fillId="0" borderId="0" xfId="9" applyNumberFormat="1" applyAlignment="1">
      <alignment horizontal="left"/>
    </xf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/>
    <xf numFmtId="0" fontId="13" fillId="0" borderId="0" xfId="0" applyFont="1"/>
    <xf numFmtId="0" fontId="2" fillId="0" borderId="0" xfId="1" applyFont="1"/>
    <xf numFmtId="0" fontId="12" fillId="0" borderId="0" xfId="1" applyFont="1"/>
    <xf numFmtId="0" fontId="2" fillId="0" borderId="0" xfId="1" applyFont="1" applyBorder="1" applyAlignment="1"/>
    <xf numFmtId="3" fontId="7" fillId="0" borderId="0" xfId="0" applyNumberFormat="1" applyFont="1" applyBorder="1"/>
    <xf numFmtId="0" fontId="0" fillId="0" borderId="0" xfId="0"/>
    <xf numFmtId="0" fontId="2" fillId="0" borderId="0" xfId="7" applyFont="1"/>
    <xf numFmtId="3" fontId="7" fillId="0" borderId="0" xfId="0" applyNumberFormat="1" applyFont="1" applyBorder="1" applyAlignment="1">
      <alignment horizontal="right"/>
    </xf>
    <xf numFmtId="3" fontId="2" fillId="0" borderId="0" xfId="1" applyNumberFormat="1" applyFont="1" applyBorder="1" applyAlignment="1">
      <alignment horizontal="right"/>
    </xf>
    <xf numFmtId="3" fontId="13" fillId="0" borderId="0" xfId="0" applyNumberFormat="1" applyFont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0" fillId="0" borderId="0" xfId="0" applyBorder="1"/>
    <xf numFmtId="165" fontId="0" fillId="0" borderId="0" xfId="0" applyNumberFormat="1"/>
    <xf numFmtId="0" fontId="7" fillId="0" borderId="0" xfId="0" applyFont="1"/>
    <xf numFmtId="3" fontId="7" fillId="0" borderId="0" xfId="0" applyNumberFormat="1" applyFont="1" applyFill="1" applyBorder="1" applyAlignment="1">
      <alignment horizontal="right"/>
    </xf>
    <xf numFmtId="1" fontId="0" fillId="0" borderId="0" xfId="0" applyNumberFormat="1"/>
    <xf numFmtId="49" fontId="18" fillId="2" borderId="1" xfId="2" applyNumberFormat="1" applyFont="1" applyFill="1" applyBorder="1" applyAlignment="1">
      <alignment horizontal="center" vertical="center" wrapText="1"/>
    </xf>
    <xf numFmtId="0" fontId="18" fillId="2" borderId="1" xfId="2" applyFont="1" applyFill="1" applyBorder="1" applyAlignment="1">
      <alignment horizontal="center" vertical="center" wrapText="1"/>
    </xf>
    <xf numFmtId="165" fontId="7" fillId="0" borderId="0" xfId="0" applyNumberFormat="1" applyFont="1"/>
    <xf numFmtId="164" fontId="7" fillId="0" borderId="0" xfId="0" applyNumberFormat="1" applyFont="1"/>
    <xf numFmtId="164" fontId="13" fillId="0" borderId="0" xfId="0" applyNumberFormat="1" applyFont="1"/>
    <xf numFmtId="0" fontId="18" fillId="2" borderId="1" xfId="1" applyFont="1" applyFill="1" applyBorder="1" applyAlignment="1">
      <alignment horizontal="center"/>
    </xf>
    <xf numFmtId="0" fontId="18" fillId="2" borderId="6" xfId="1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21" fillId="0" borderId="0" xfId="0" applyFont="1" applyAlignment="1"/>
    <xf numFmtId="0" fontId="3" fillId="0" borderId="0" xfId="1" applyFont="1" applyBorder="1" applyAlignment="1"/>
    <xf numFmtId="0" fontId="3" fillId="0" borderId="0" xfId="9" applyFont="1" applyAlignment="1"/>
    <xf numFmtId="3" fontId="3" fillId="0" borderId="0" xfId="1" applyNumberFormat="1" applyFont="1" applyFill="1" applyBorder="1" applyAlignment="1">
      <alignment horizontal="right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0" fontId="18" fillId="2" borderId="6" xfId="1" applyFont="1" applyFill="1" applyBorder="1" applyAlignment="1">
      <alignment horizontal="center" vertical="center" wrapText="1"/>
    </xf>
    <xf numFmtId="3" fontId="2" fillId="0" borderId="0" xfId="9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1" fontId="14" fillId="0" borderId="4" xfId="9" applyNumberFormat="1" applyFont="1" applyFill="1" applyBorder="1" applyAlignment="1">
      <alignment horizontal="center"/>
    </xf>
    <xf numFmtId="3" fontId="2" fillId="0" borderId="0" xfId="1" applyNumberFormat="1" applyFont="1" applyBorder="1" applyAlignment="1">
      <alignment horizontal="center"/>
    </xf>
    <xf numFmtId="3" fontId="3" fillId="0" borderId="4" xfId="1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3" fontId="2" fillId="0" borderId="0" xfId="1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3" fontId="13" fillId="0" borderId="4" xfId="0" applyNumberFormat="1" applyFont="1" applyBorder="1" applyAlignment="1">
      <alignment horizontal="center"/>
    </xf>
    <xf numFmtId="3" fontId="2" fillId="0" borderId="2" xfId="1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3" fontId="3" fillId="0" borderId="3" xfId="1" applyNumberFormat="1" applyFont="1" applyFill="1" applyBorder="1" applyAlignment="1">
      <alignment horizontal="center"/>
    </xf>
    <xf numFmtId="3" fontId="4" fillId="0" borderId="0" xfId="2" applyNumberFormat="1" applyFont="1" applyFill="1" applyBorder="1" applyAlignment="1">
      <alignment horizontal="center" vertical="center"/>
    </xf>
    <xf numFmtId="3" fontId="3" fillId="0" borderId="0" xfId="2" applyNumberFormat="1" applyFont="1" applyFill="1" applyBorder="1" applyAlignment="1">
      <alignment horizontal="center" vertical="center"/>
    </xf>
    <xf numFmtId="3" fontId="4" fillId="0" borderId="7" xfId="2" applyNumberFormat="1" applyFont="1" applyFill="1" applyBorder="1" applyAlignment="1">
      <alignment horizontal="center" vertical="center"/>
    </xf>
    <xf numFmtId="3" fontId="3" fillId="0" borderId="7" xfId="2" applyNumberFormat="1" applyFont="1" applyFill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1" fontId="16" fillId="0" borderId="4" xfId="0" applyNumberFormat="1" applyFont="1" applyBorder="1" applyAlignment="1">
      <alignment horizontal="center" vertical="center"/>
    </xf>
    <xf numFmtId="0" fontId="23" fillId="2" borderId="7" xfId="0" applyFont="1" applyFill="1" applyBorder="1" applyAlignment="1">
      <alignment horizontal="center" wrapText="1"/>
    </xf>
    <xf numFmtId="0" fontId="23" fillId="2" borderId="8" xfId="0" applyFont="1" applyFill="1" applyBorder="1" applyAlignment="1">
      <alignment horizontal="center" wrapText="1"/>
    </xf>
    <xf numFmtId="3" fontId="3" fillId="0" borderId="1" xfId="9" applyNumberFormat="1" applyFont="1" applyFill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1" fontId="15" fillId="0" borderId="6" xfId="9" applyNumberFormat="1" applyFont="1" applyFill="1" applyBorder="1" applyAlignment="1">
      <alignment horizontal="center"/>
    </xf>
    <xf numFmtId="3" fontId="3" fillId="0" borderId="1" xfId="1" applyNumberFormat="1" applyFont="1" applyFill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1" fontId="20" fillId="0" borderId="6" xfId="0" applyNumberFormat="1" applyFont="1" applyBorder="1" applyAlignment="1">
      <alignment horizontal="center" vertical="center"/>
    </xf>
    <xf numFmtId="0" fontId="18" fillId="2" borderId="2" xfId="1" applyFont="1" applyFill="1" applyBorder="1" applyAlignment="1">
      <alignment horizontal="center"/>
    </xf>
    <xf numFmtId="0" fontId="18" fillId="2" borderId="3" xfId="1" applyFont="1" applyFill="1" applyBorder="1" applyAlignment="1">
      <alignment horizontal="center"/>
    </xf>
    <xf numFmtId="3" fontId="4" fillId="0" borderId="0" xfId="1" applyNumberFormat="1" applyFont="1" applyFill="1" applyBorder="1" applyAlignment="1">
      <alignment horizontal="center"/>
    </xf>
    <xf numFmtId="3" fontId="4" fillId="0" borderId="4" xfId="1" applyNumberFormat="1" applyFont="1" applyFill="1" applyBorder="1" applyAlignment="1">
      <alignment horizontal="center"/>
    </xf>
    <xf numFmtId="0" fontId="18" fillId="2" borderId="9" xfId="1" applyFont="1" applyFill="1" applyBorder="1" applyAlignment="1">
      <alignment horizontal="center"/>
    </xf>
    <xf numFmtId="3" fontId="3" fillId="0" borderId="10" xfId="1" applyNumberFormat="1" applyFont="1" applyFill="1" applyBorder="1" applyAlignment="1">
      <alignment horizontal="center"/>
    </xf>
    <xf numFmtId="3" fontId="3" fillId="0" borderId="1" xfId="1" applyNumberFormat="1" applyFont="1" applyFill="1" applyBorder="1" applyAlignment="1">
      <alignment horizontal="center"/>
    </xf>
    <xf numFmtId="3" fontId="3" fillId="0" borderId="6" xfId="1" applyNumberFormat="1" applyFont="1" applyFill="1" applyBorder="1" applyAlignment="1">
      <alignment horizontal="center"/>
    </xf>
    <xf numFmtId="3" fontId="3" fillId="0" borderId="11" xfId="1" applyNumberFormat="1" applyFont="1" applyFill="1" applyBorder="1" applyAlignment="1">
      <alignment horizontal="center"/>
    </xf>
    <xf numFmtId="0" fontId="18" fillId="2" borderId="5" xfId="9" applyFont="1" applyFill="1" applyBorder="1" applyAlignment="1" applyProtection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1" fontId="0" fillId="0" borderId="4" xfId="0" applyNumberFormat="1" applyBorder="1" applyAlignment="1">
      <alignment horizontal="center"/>
    </xf>
    <xf numFmtId="3" fontId="2" fillId="0" borderId="4" xfId="1" applyNumberFormat="1" applyFont="1" applyBorder="1" applyAlignment="1">
      <alignment horizontal="center"/>
    </xf>
    <xf numFmtId="0" fontId="18" fillId="2" borderId="1" xfId="7" applyFont="1" applyFill="1" applyBorder="1" applyAlignment="1">
      <alignment horizontal="center"/>
    </xf>
    <xf numFmtId="3" fontId="4" fillId="0" borderId="0" xfId="7" applyNumberFormat="1" applyFont="1" applyFill="1" applyBorder="1" applyAlignment="1">
      <alignment horizontal="center"/>
    </xf>
    <xf numFmtId="0" fontId="18" fillId="2" borderId="6" xfId="7" applyFont="1" applyFill="1" applyBorder="1" applyAlignment="1">
      <alignment horizontal="center"/>
    </xf>
    <xf numFmtId="3" fontId="3" fillId="0" borderId="4" xfId="7" applyNumberFormat="1" applyFont="1" applyFill="1" applyBorder="1" applyAlignment="1">
      <alignment horizontal="center"/>
    </xf>
    <xf numFmtId="0" fontId="18" fillId="2" borderId="0" xfId="0" applyFont="1" applyFill="1" applyAlignment="1">
      <alignment horizontal="center" vertical="center" wrapText="1"/>
    </xf>
    <xf numFmtId="3" fontId="7" fillId="0" borderId="0" xfId="0" applyNumberFormat="1" applyFont="1" applyAlignment="1">
      <alignment horizontal="center"/>
    </xf>
    <xf numFmtId="0" fontId="18" fillId="2" borderId="4" xfId="0" applyFont="1" applyFill="1" applyBorder="1" applyAlignment="1">
      <alignment horizontal="center" vertical="center" wrapText="1"/>
    </xf>
    <xf numFmtId="3" fontId="5" fillId="0" borderId="0" xfId="1" applyNumberFormat="1" applyFont="1" applyFill="1" applyBorder="1" applyAlignment="1">
      <alignment horizontal="center" vertical="center"/>
    </xf>
    <xf numFmtId="3" fontId="5" fillId="0" borderId="2" xfId="1" applyNumberFormat="1" applyFont="1" applyFill="1" applyBorder="1" applyAlignment="1">
      <alignment horizontal="center" vertical="center"/>
    </xf>
    <xf numFmtId="3" fontId="5" fillId="0" borderId="7" xfId="1" applyNumberFormat="1" applyFont="1" applyBorder="1" applyAlignment="1">
      <alignment horizontal="center" vertical="center"/>
    </xf>
    <xf numFmtId="3" fontId="2" fillId="0" borderId="7" xfId="1" applyNumberFormat="1" applyFont="1" applyBorder="1" applyAlignment="1">
      <alignment horizontal="center"/>
    </xf>
    <xf numFmtId="3" fontId="3" fillId="0" borderId="8" xfId="1" applyNumberFormat="1" applyFont="1" applyBorder="1" applyAlignment="1">
      <alignment horizontal="center"/>
    </xf>
    <xf numFmtId="3" fontId="3" fillId="0" borderId="4" xfId="1" applyNumberFormat="1" applyFont="1" applyFill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13" fillId="0" borderId="3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3" fontId="2" fillId="0" borderId="0" xfId="7" applyNumberFormat="1" applyFont="1" applyFill="1" applyBorder="1" applyAlignment="1">
      <alignment horizontal="center"/>
    </xf>
    <xf numFmtId="3" fontId="2" fillId="0" borderId="4" xfId="7" applyNumberFormat="1" applyFont="1" applyFill="1" applyBorder="1" applyAlignment="1">
      <alignment horizontal="center"/>
    </xf>
    <xf numFmtId="3" fontId="5" fillId="0" borderId="0" xfId="7" applyNumberFormat="1" applyFont="1" applyBorder="1" applyAlignment="1">
      <alignment horizontal="center" vertical="center"/>
    </xf>
    <xf numFmtId="3" fontId="2" fillId="0" borderId="0" xfId="7" applyNumberFormat="1" applyFont="1" applyAlignment="1">
      <alignment horizontal="center"/>
    </xf>
    <xf numFmtId="3" fontId="5" fillId="0" borderId="0" xfId="7" applyNumberFormat="1" applyFont="1" applyFill="1" applyBorder="1" applyAlignment="1">
      <alignment horizontal="center" vertical="center"/>
    </xf>
    <xf numFmtId="3" fontId="2" fillId="0" borderId="0" xfId="7" applyNumberFormat="1" applyFont="1" applyFill="1" applyAlignment="1">
      <alignment horizontal="center"/>
    </xf>
    <xf numFmtId="1" fontId="8" fillId="0" borderId="0" xfId="0" applyNumberFormat="1" applyFont="1" applyBorder="1"/>
    <xf numFmtId="3" fontId="3" fillId="0" borderId="4" xfId="7" applyNumberFormat="1" applyFont="1" applyBorder="1" applyAlignment="1">
      <alignment horizontal="center"/>
    </xf>
    <xf numFmtId="0" fontId="18" fillId="0" borderId="0" xfId="7" applyFont="1" applyFill="1" applyBorder="1" applyAlignment="1">
      <alignment horizontal="right"/>
    </xf>
    <xf numFmtId="0" fontId="0" fillId="0" borderId="0" xfId="0" applyFill="1" applyBorder="1"/>
    <xf numFmtId="3" fontId="8" fillId="0" borderId="0" xfId="0" applyNumberFormat="1" applyFont="1" applyFill="1" applyBorder="1"/>
    <xf numFmtId="3" fontId="8" fillId="0" borderId="4" xfId="0" applyNumberFormat="1" applyFont="1" applyBorder="1" applyAlignment="1">
      <alignment horizontal="center"/>
    </xf>
    <xf numFmtId="0" fontId="18" fillId="0" borderId="0" xfId="0" applyFont="1" applyFill="1" applyAlignment="1">
      <alignment horizontal="right" wrapText="1"/>
    </xf>
    <xf numFmtId="3" fontId="4" fillId="0" borderId="7" xfId="7" applyNumberFormat="1" applyFont="1" applyFill="1" applyBorder="1" applyAlignment="1">
      <alignment horizontal="center"/>
    </xf>
    <xf numFmtId="3" fontId="3" fillId="0" borderId="8" xfId="7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/>
    </xf>
    <xf numFmtId="3" fontId="4" fillId="0" borderId="8" xfId="1" applyNumberFormat="1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3" fillId="2" borderId="6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8" fillId="0" borderId="4" xfId="0" applyFont="1" applyBorder="1" applyAlignment="1">
      <alignment horizontal="center"/>
    </xf>
    <xf numFmtId="3" fontId="0" fillId="0" borderId="0" xfId="0" applyNumberFormat="1" applyFill="1" applyAlignment="1">
      <alignment horizontal="center"/>
    </xf>
    <xf numFmtId="3" fontId="8" fillId="0" borderId="2" xfId="0" applyNumberFormat="1" applyFont="1" applyFill="1" applyBorder="1" applyAlignment="1">
      <alignment horizontal="center"/>
    </xf>
    <xf numFmtId="0" fontId="17" fillId="2" borderId="6" xfId="0" applyFont="1" applyFill="1" applyBorder="1" applyAlignment="1">
      <alignment horizontal="left" vertical="center"/>
    </xf>
    <xf numFmtId="0" fontId="4" fillId="0" borderId="4" xfId="9" applyFont="1" applyFill="1" applyBorder="1" applyAlignment="1">
      <alignment horizontal="left" wrapText="1"/>
    </xf>
    <xf numFmtId="0" fontId="2" fillId="0" borderId="4" xfId="9" applyFont="1" applyFill="1" applyBorder="1" applyAlignment="1">
      <alignment horizontal="left" wrapText="1"/>
    </xf>
    <xf numFmtId="0" fontId="3" fillId="0" borderId="6" xfId="9" applyFont="1" applyFill="1" applyBorder="1" applyAlignment="1">
      <alignment horizontal="left"/>
    </xf>
    <xf numFmtId="3" fontId="0" fillId="0" borderId="4" xfId="0" applyNumberForma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0" fontId="18" fillId="2" borderId="6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left"/>
    </xf>
    <xf numFmtId="0" fontId="2" fillId="0" borderId="3" xfId="1" applyFont="1" applyFill="1" applyBorder="1" applyAlignment="1">
      <alignment horizontal="left"/>
    </xf>
    <xf numFmtId="3" fontId="2" fillId="0" borderId="4" xfId="1" applyNumberFormat="1" applyFont="1" applyFill="1" applyBorder="1" applyAlignment="1">
      <alignment horizontal="center"/>
    </xf>
    <xf numFmtId="3" fontId="2" fillId="0" borderId="3" xfId="1" applyNumberFormat="1" applyFont="1" applyFill="1" applyBorder="1" applyAlignment="1">
      <alignment horizontal="center"/>
    </xf>
    <xf numFmtId="0" fontId="18" fillId="2" borderId="6" xfId="2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left" wrapText="1"/>
    </xf>
    <xf numFmtId="0" fontId="2" fillId="0" borderId="4" xfId="1" applyFont="1" applyFill="1" applyBorder="1" applyAlignment="1">
      <alignment wrapText="1"/>
    </xf>
    <xf numFmtId="0" fontId="3" fillId="0" borderId="6" xfId="1" applyFont="1" applyFill="1" applyBorder="1" applyAlignment="1">
      <alignment horizontal="left" wrapText="1"/>
    </xf>
    <xf numFmtId="0" fontId="18" fillId="2" borderId="6" xfId="2" applyFont="1" applyFill="1" applyBorder="1" applyAlignment="1">
      <alignment horizontal="center" vertical="center" wrapText="1"/>
    </xf>
    <xf numFmtId="3" fontId="3" fillId="0" borderId="8" xfId="2" applyNumberFormat="1" applyFont="1" applyFill="1" applyBorder="1" applyAlignment="1">
      <alignment horizontal="center" vertical="center"/>
    </xf>
    <xf numFmtId="3" fontId="3" fillId="0" borderId="4" xfId="2" applyNumberFormat="1" applyFont="1" applyFill="1" applyBorder="1" applyAlignment="1">
      <alignment horizontal="center" vertical="center"/>
    </xf>
    <xf numFmtId="3" fontId="3" fillId="0" borderId="6" xfId="1" applyNumberFormat="1" applyFont="1" applyFill="1" applyBorder="1" applyAlignment="1">
      <alignment horizontal="center" vertical="center"/>
    </xf>
    <xf numFmtId="49" fontId="18" fillId="2" borderId="6" xfId="2" applyNumberFormat="1" applyFont="1" applyFill="1" applyBorder="1" applyAlignment="1">
      <alignment horizontal="center" vertical="center" wrapText="1"/>
    </xf>
    <xf numFmtId="3" fontId="4" fillId="0" borderId="8" xfId="2" applyNumberFormat="1" applyFont="1" applyFill="1" applyBorder="1" applyAlignment="1">
      <alignment horizontal="center" vertical="center"/>
    </xf>
    <xf numFmtId="3" fontId="4" fillId="0" borderId="4" xfId="2" applyNumberFormat="1" applyFont="1" applyFill="1" applyBorder="1" applyAlignment="1">
      <alignment horizontal="center" vertical="center"/>
    </xf>
    <xf numFmtId="0" fontId="18" fillId="2" borderId="3" xfId="1" applyFont="1" applyFill="1" applyBorder="1" applyAlignment="1">
      <alignment vertical="center"/>
    </xf>
    <xf numFmtId="0" fontId="3" fillId="0" borderId="6" xfId="1" applyFont="1" applyFill="1" applyBorder="1" applyAlignment="1">
      <alignment vertical="center"/>
    </xf>
    <xf numFmtId="0" fontId="16" fillId="0" borderId="0" xfId="0" applyFont="1"/>
    <xf numFmtId="0" fontId="23" fillId="2" borderId="12" xfId="0" applyFont="1" applyFill="1" applyBorder="1"/>
    <xf numFmtId="0" fontId="0" fillId="0" borderId="4" xfId="0" applyBorder="1"/>
    <xf numFmtId="0" fontId="18" fillId="2" borderId="12" xfId="9" applyFont="1" applyFill="1" applyBorder="1" applyAlignment="1" applyProtection="1">
      <alignment horizontal="center" vertical="center" wrapText="1"/>
    </xf>
    <xf numFmtId="0" fontId="18" fillId="2" borderId="13" xfId="9" applyFont="1" applyFill="1" applyBorder="1" applyAlignment="1" applyProtection="1">
      <alignment horizontal="center" vertical="center"/>
    </xf>
    <xf numFmtId="3" fontId="21" fillId="0" borderId="10" xfId="0" applyNumberFormat="1" applyFont="1" applyBorder="1" applyAlignment="1">
      <alignment horizontal="center"/>
    </xf>
    <xf numFmtId="0" fontId="8" fillId="0" borderId="14" xfId="0" applyFont="1" applyBorder="1"/>
    <xf numFmtId="3" fontId="21" fillId="0" borderId="15" xfId="0" applyNumberFormat="1" applyFont="1" applyBorder="1" applyAlignment="1">
      <alignment horizontal="center"/>
    </xf>
    <xf numFmtId="3" fontId="21" fillId="0" borderId="14" xfId="0" applyNumberFormat="1" applyFont="1" applyBorder="1" applyAlignment="1">
      <alignment horizontal="center"/>
    </xf>
    <xf numFmtId="3" fontId="21" fillId="0" borderId="16" xfId="0" applyNumberFormat="1" applyFont="1" applyBorder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1" fontId="8" fillId="0" borderId="6" xfId="0" applyNumberFormat="1" applyFont="1" applyBorder="1" applyAlignment="1">
      <alignment horizontal="center"/>
    </xf>
    <xf numFmtId="0" fontId="18" fillId="2" borderId="6" xfId="1" applyFont="1" applyFill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3" fontId="7" fillId="0" borderId="3" xfId="0" applyNumberFormat="1" applyFont="1" applyBorder="1" applyAlignment="1">
      <alignment horizontal="center"/>
    </xf>
    <xf numFmtId="0" fontId="18" fillId="2" borderId="6" xfId="7" applyFont="1" applyFill="1" applyBorder="1"/>
    <xf numFmtId="0" fontId="2" fillId="0" borderId="4" xfId="7" applyFont="1" applyFill="1" applyBorder="1"/>
    <xf numFmtId="3" fontId="4" fillId="0" borderId="4" xfId="7" applyNumberFormat="1" applyFont="1" applyFill="1" applyBorder="1" applyAlignment="1">
      <alignment horizontal="center"/>
    </xf>
    <xf numFmtId="0" fontId="3" fillId="0" borderId="6" xfId="7" applyFont="1" applyFill="1" applyBorder="1"/>
    <xf numFmtId="3" fontId="3" fillId="0" borderId="1" xfId="7" applyNumberFormat="1" applyFont="1" applyFill="1" applyBorder="1" applyAlignment="1">
      <alignment horizontal="center"/>
    </xf>
    <xf numFmtId="3" fontId="3" fillId="0" borderId="6" xfId="7" applyNumberFormat="1" applyFont="1" applyFill="1" applyBorder="1" applyAlignment="1">
      <alignment horizontal="center"/>
    </xf>
    <xf numFmtId="0" fontId="4" fillId="0" borderId="4" xfId="7" applyFont="1" applyFill="1" applyBorder="1"/>
    <xf numFmtId="0" fontId="0" fillId="0" borderId="4" xfId="0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7" fillId="0" borderId="4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0" fontId="7" fillId="0" borderId="4" xfId="0" applyFont="1" applyBorder="1" applyAlignment="1">
      <alignment wrapText="1"/>
    </xf>
    <xf numFmtId="0" fontId="13" fillId="0" borderId="6" xfId="0" applyFont="1" applyBorder="1"/>
    <xf numFmtId="3" fontId="13" fillId="0" borderId="1" xfId="0" applyNumberFormat="1" applyFont="1" applyBorder="1" applyAlignment="1">
      <alignment horizontal="center"/>
    </xf>
    <xf numFmtId="3" fontId="13" fillId="0" borderId="1" xfId="0" applyNumberFormat="1" applyFont="1" applyFill="1" applyBorder="1" applyAlignment="1">
      <alignment horizontal="center"/>
    </xf>
    <xf numFmtId="1" fontId="13" fillId="0" borderId="6" xfId="0" applyNumberFormat="1" applyFont="1" applyFill="1" applyBorder="1" applyAlignment="1">
      <alignment horizontal="center"/>
    </xf>
    <xf numFmtId="0" fontId="18" fillId="2" borderId="4" xfId="0" applyFont="1" applyFill="1" applyBorder="1" applyAlignment="1">
      <alignment vertical="center"/>
    </xf>
    <xf numFmtId="3" fontId="18" fillId="2" borderId="1" xfId="0" applyNumberFormat="1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left" vertical="center" wrapText="1"/>
    </xf>
    <xf numFmtId="3" fontId="18" fillId="2" borderId="6" xfId="0" applyNumberFormat="1" applyFont="1" applyFill="1" applyBorder="1" applyAlignment="1">
      <alignment horizontal="center" vertical="center" wrapText="1"/>
    </xf>
    <xf numFmtId="0" fontId="5" fillId="0" borderId="4" xfId="1" applyNumberFormat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3" fontId="2" fillId="0" borderId="8" xfId="1" applyNumberFormat="1" applyFont="1" applyBorder="1" applyAlignment="1">
      <alignment horizontal="center"/>
    </xf>
    <xf numFmtId="0" fontId="7" fillId="0" borderId="0" xfId="0" applyFont="1" applyBorder="1"/>
    <xf numFmtId="3" fontId="13" fillId="0" borderId="6" xfId="0" applyNumberFormat="1" applyFont="1" applyBorder="1" applyAlignment="1">
      <alignment horizontal="center"/>
    </xf>
    <xf numFmtId="0" fontId="1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vertical="center"/>
    </xf>
    <xf numFmtId="0" fontId="7" fillId="0" borderId="10" xfId="0" applyFont="1" applyBorder="1" applyAlignment="1">
      <alignment wrapText="1"/>
    </xf>
    <xf numFmtId="0" fontId="13" fillId="0" borderId="11" xfId="0" applyFont="1" applyBorder="1" applyAlignment="1">
      <alignment wrapText="1"/>
    </xf>
    <xf numFmtId="0" fontId="18" fillId="2" borderId="6" xfId="1" applyFont="1" applyFill="1" applyBorder="1" applyAlignment="1">
      <alignment horizontal="left" vertical="center"/>
    </xf>
    <xf numFmtId="0" fontId="5" fillId="0" borderId="4" xfId="7" applyNumberFormat="1" applyFont="1" applyBorder="1" applyAlignment="1">
      <alignment horizontal="left"/>
    </xf>
    <xf numFmtId="0" fontId="2" fillId="0" borderId="4" xfId="7" applyFont="1" applyBorder="1" applyAlignment="1">
      <alignment horizontal="left"/>
    </xf>
    <xf numFmtId="0" fontId="2" fillId="0" borderId="4" xfId="7" applyFont="1" applyFill="1" applyBorder="1" applyAlignment="1">
      <alignment horizontal="left"/>
    </xf>
    <xf numFmtId="0" fontId="2" fillId="0" borderId="3" xfId="7" applyFont="1" applyFill="1" applyBorder="1" applyAlignment="1">
      <alignment horizontal="left"/>
    </xf>
    <xf numFmtId="1" fontId="0" fillId="0" borderId="4" xfId="0" applyNumberFormat="1" applyFill="1" applyBorder="1" applyAlignment="1">
      <alignment horizontal="center"/>
    </xf>
    <xf numFmtId="1" fontId="8" fillId="0" borderId="3" xfId="0" applyNumberFormat="1" applyFont="1" applyFill="1" applyBorder="1" applyAlignment="1">
      <alignment horizontal="center"/>
    </xf>
    <xf numFmtId="0" fontId="0" fillId="0" borderId="4" xfId="0" applyBorder="1" applyAlignment="1">
      <alignment wrapText="1"/>
    </xf>
    <xf numFmtId="0" fontId="8" fillId="0" borderId="3" xfId="0" applyFont="1" applyBorder="1" applyAlignment="1">
      <alignment wrapText="1"/>
    </xf>
    <xf numFmtId="0" fontId="7" fillId="0" borderId="3" xfId="0" applyFont="1" applyBorder="1" applyAlignment="1">
      <alignment horizontal="left"/>
    </xf>
    <xf numFmtId="3" fontId="4" fillId="0" borderId="8" xfId="7" applyNumberFormat="1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8" fillId="0" borderId="6" xfId="0" applyFont="1" applyBorder="1" applyAlignment="1">
      <alignment wrapText="1"/>
    </xf>
    <xf numFmtId="1" fontId="8" fillId="0" borderId="6" xfId="0" applyNumberFormat="1" applyFont="1" applyFill="1" applyBorder="1" applyAlignment="1">
      <alignment horizontal="center"/>
    </xf>
    <xf numFmtId="0" fontId="18" fillId="2" borderId="6" xfId="0" applyFont="1" applyFill="1" applyBorder="1" applyAlignment="1">
      <alignment horizontal="left" vertical="center"/>
    </xf>
    <xf numFmtId="0" fontId="18" fillId="2" borderId="6" xfId="1" applyFont="1" applyFill="1" applyBorder="1" applyAlignment="1">
      <alignment vertical="center"/>
    </xf>
    <xf numFmtId="0" fontId="2" fillId="0" borderId="4" xfId="1" applyFont="1" applyFill="1" applyBorder="1"/>
    <xf numFmtId="0" fontId="3" fillId="0" borderId="6" xfId="1" applyFont="1" applyFill="1" applyBorder="1"/>
    <xf numFmtId="0" fontId="23" fillId="2" borderId="6" xfId="0" applyFont="1" applyFill="1" applyBorder="1"/>
    <xf numFmtId="0" fontId="9" fillId="0" borderId="4" xfId="0" applyFont="1" applyFill="1" applyBorder="1"/>
    <xf numFmtId="0" fontId="11" fillId="0" borderId="6" xfId="0" applyFont="1" applyFill="1" applyBorder="1"/>
    <xf numFmtId="0" fontId="8" fillId="0" borderId="1" xfId="0" applyFont="1" applyBorder="1" applyAlignment="1">
      <alignment horizontal="center"/>
    </xf>
    <xf numFmtId="0" fontId="27" fillId="0" borderId="0" xfId="0" applyFont="1" applyFill="1" applyBorder="1"/>
    <xf numFmtId="0" fontId="4" fillId="0" borderId="4" xfId="1" applyFont="1" applyFill="1" applyBorder="1"/>
    <xf numFmtId="3" fontId="3" fillId="0" borderId="6" xfId="1" applyNumberFormat="1" applyFont="1" applyFill="1" applyBorder="1"/>
    <xf numFmtId="3" fontId="3" fillId="0" borderId="6" xfId="0" applyNumberFormat="1" applyFont="1" applyFill="1" applyBorder="1" applyAlignment="1">
      <alignment horizontal="center"/>
    </xf>
    <xf numFmtId="0" fontId="18" fillId="2" borderId="11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left" wrapText="1"/>
    </xf>
    <xf numFmtId="0" fontId="0" fillId="0" borderId="0" xfId="0" applyAlignment="1">
      <alignment vertical="center"/>
    </xf>
    <xf numFmtId="3" fontId="10" fillId="0" borderId="0" xfId="0" applyNumberFormat="1" applyFont="1" applyFill="1" applyBorder="1" applyAlignment="1">
      <alignment horizontal="center" vertical="center"/>
    </xf>
    <xf numFmtId="166" fontId="9" fillId="0" borderId="4" xfId="0" applyNumberFormat="1" applyFont="1" applyFill="1" applyBorder="1" applyAlignment="1">
      <alignment horizontal="center"/>
    </xf>
    <xf numFmtId="3" fontId="10" fillId="0" borderId="2" xfId="0" applyNumberFormat="1" applyFont="1" applyFill="1" applyBorder="1" applyAlignment="1">
      <alignment horizontal="center" vertical="center"/>
    </xf>
    <xf numFmtId="3" fontId="0" fillId="0" borderId="2" xfId="0" applyNumberFormat="1" applyBorder="1" applyAlignment="1">
      <alignment horizontal="center"/>
    </xf>
    <xf numFmtId="166" fontId="9" fillId="0" borderId="3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1" fontId="7" fillId="0" borderId="6" xfId="0" applyNumberFormat="1" applyFont="1" applyFill="1" applyBorder="1" applyAlignment="1">
      <alignment horizontal="center" vertical="center"/>
    </xf>
    <xf numFmtId="0" fontId="18" fillId="2" borderId="0" xfId="7" applyFont="1" applyFill="1" applyBorder="1" applyAlignment="1">
      <alignment horizontal="center"/>
    </xf>
    <xf numFmtId="3" fontId="7" fillId="0" borderId="0" xfId="0" applyNumberFormat="1" applyFont="1" applyFill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164" fontId="10" fillId="0" borderId="19" xfId="0" applyNumberFormat="1" applyFont="1" applyBorder="1" applyAlignment="1">
      <alignment horizontal="center" vertical="center"/>
    </xf>
    <xf numFmtId="164" fontId="10" fillId="0" borderId="22" xfId="0" applyNumberFormat="1" applyFont="1" applyBorder="1" applyAlignment="1">
      <alignment horizontal="center" vertical="center"/>
    </xf>
  </cellXfs>
  <cellStyles count="23">
    <cellStyle name="Currency 2" xfId="12"/>
    <cellStyle name="Currency 3" xfId="22"/>
    <cellStyle name="Normal" xfId="0" builtinId="0"/>
    <cellStyle name="Normal 10" xfId="19"/>
    <cellStyle name="Normal 11" xfId="20"/>
    <cellStyle name="Normal 2" xfId="3"/>
    <cellStyle name="Normal 2 2" xfId="5"/>
    <cellStyle name="Normal 2 2 2" xfId="16"/>
    <cellStyle name="Normal 2 3" xfId="10"/>
    <cellStyle name="Normal 2 4" xfId="14"/>
    <cellStyle name="Normal 3" xfId="4"/>
    <cellStyle name="Normal 3 2" xfId="6"/>
    <cellStyle name="Normal 3 2 2" xfId="17"/>
    <cellStyle name="Normal 3 3" xfId="15"/>
    <cellStyle name="Normal 4" xfId="1"/>
    <cellStyle name="Normal 4 2" xfId="9"/>
    <cellStyle name="Normal 5" xfId="7"/>
    <cellStyle name="Normal 5 2" xfId="21"/>
    <cellStyle name="Normal 6" xfId="8"/>
    <cellStyle name="Normal 7" xfId="11"/>
    <cellStyle name="Normal 8" xfId="13"/>
    <cellStyle name="Normal 9" xfId="18"/>
    <cellStyle name="Normal_2011" xfId="2"/>
  </cellStyles>
  <dxfs count="0"/>
  <tableStyles count="0" defaultTableStyle="TableStyleMedium2" defaultPivotStyle="PivotStyleLight16"/>
  <colors>
    <mruColors>
      <color rgb="FF0E3C37"/>
      <color rgb="FF993366"/>
      <color rgb="FFD60093"/>
      <color rgb="FF990033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28575</xdr:rowOff>
    </xdr:from>
    <xdr:to>
      <xdr:col>14</xdr:col>
      <xdr:colOff>561975</xdr:colOff>
      <xdr:row>64</xdr:row>
      <xdr:rowOff>6351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66675" y="28575"/>
          <a:ext cx="9029700" cy="1176337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GB" sz="1000" b="1" i="0" u="none" strike="noStrike" baseline="0">
              <a:solidFill>
                <a:srgbClr val="0E3C37"/>
              </a:solidFill>
              <a:latin typeface="Arial"/>
              <a:cs typeface="Arial"/>
            </a:rPr>
            <a:t>Motoring Offence Statistics in Northern Ireland: 2024</a:t>
          </a:r>
        </a:p>
        <a:p>
          <a:pPr algn="l" rtl="0">
            <a:defRPr sz="1000"/>
          </a:pPr>
          <a:endParaRPr lang="en-GB" sz="1000" b="1" i="0" u="none" strike="noStrike" baseline="0">
            <a:solidFill>
              <a:srgbClr val="0E3C37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1" i="0" u="none" strike="noStrike" baseline="0">
              <a:solidFill>
                <a:srgbClr val="0E3C37"/>
              </a:solidFill>
              <a:latin typeface="Arial"/>
              <a:cs typeface="Arial"/>
            </a:rPr>
            <a:t>Accompanying Spreadsheet </a:t>
          </a:r>
        </a:p>
        <a:p>
          <a:pPr algn="l" rtl="0">
            <a:defRPr sz="1000"/>
          </a:pPr>
          <a:r>
            <a:rPr lang="en-GB" sz="1000" b="1" i="0" u="none" strike="noStrike" baseline="0">
              <a:solidFill>
                <a:srgbClr val="0E3C37"/>
              </a:solidFill>
              <a:latin typeface="Arial"/>
              <a:cs typeface="Arial"/>
            </a:rPr>
            <a:t>The most recent annual report for 2024 is available on the website, published 27th March 2025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This spreadsheet presents the motoring offence statistics for 2024 and includes some historic information, dating back </a:t>
          </a:r>
          <a:r>
            <a:rPr lang="en-GB" sz="10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to 2012.  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 figures in this spreadsheet supersede those published in the previous monthly updates for 2024.  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E3C37"/>
              </a:solidFill>
              <a:latin typeface="Arial"/>
              <a:cs typeface="Arial"/>
            </a:rPr>
            <a:t>Geographic Area: </a:t>
          </a: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These statistics relate only to Northern Ireland and the 11 Policing Districts.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Below is an outline of what figures are included in each worksheet: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  Disposal Type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This data is broken down by month for the calendar year 2023 and 2024. It contains a breakdown of disposal type (Endorsable FPNs,  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Non Endorsable FPNs, speed awareness course and referred for prosecution).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2 Offence by disposal</a:t>
          </a:r>
        </a:p>
        <a:p>
          <a:pPr rtl="0"/>
          <a:r>
            <a:rPr lang="en-GB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       This data is broken down by offence group for the calendar year 2024. It contains a breakdown of disposal type (Endorsable  </a:t>
          </a:r>
        </a:p>
        <a:p>
          <a:pPr rtl="0"/>
          <a:r>
            <a:rPr lang="en-GB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FPNs,  Non Endorsable FPNs ,speed awareness courses and referred for prosecution).</a:t>
          </a:r>
          <a:endParaRPr lang="en-GB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3  Offence by month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 This data is broken down by offence group and month of year for the calendar year 2024.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4  Offence by day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This data is broken down by offence group and day of week for the calendar year 2024.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5  </a:t>
          </a:r>
          <a:r>
            <a:rPr lang="en-GB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Age and gender</a:t>
          </a:r>
          <a:endParaRPr lang="en-GB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en-GB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This data is broken down by offence group and age and gender of driver for the calendar year 2024.</a:t>
          </a:r>
          <a:endParaRPr lang="en-GB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6  </a:t>
          </a:r>
          <a:r>
            <a:rPr lang="en-GB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Endorsable FPNs</a:t>
          </a:r>
          <a:endParaRPr lang="en-GB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This data is broken down by offence group and age and gender of offenders for the calendar year 2024.</a:t>
          </a:r>
          <a:endParaRPr lang="en-GB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endParaRPr lang="en-GB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7  </a:t>
          </a:r>
          <a:r>
            <a:rPr lang="en-GB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Non Endorsable FPNs</a:t>
          </a:r>
          <a:endParaRPr lang="en-GB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en-GB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This data is broken down by offence group for the calendar year 2024.</a:t>
          </a:r>
          <a:endParaRPr lang="en-GB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          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8  Prosecution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	      This data </a:t>
          </a:r>
          <a:r>
            <a:rPr lang="en-GB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is broken down by offence group and age and gender of offenders for the calendar year 2024.</a:t>
          </a:r>
          <a:endParaRPr lang="en-GB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en-GB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9  Speed awareness course</a:t>
          </a:r>
          <a:endParaRPr lang="en-GB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       This data provides an age breakdown of drivers who have completed a speed awareness course after being detected for speeding in 2024.</a:t>
          </a:r>
        </a:p>
        <a:p>
          <a:pPr rtl="0"/>
          <a:endParaRPr lang="en-GB" sz="1000" b="0" i="0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rtl="0"/>
          <a:r>
            <a:rPr lang="en-GB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10 District</a:t>
          </a:r>
        </a:p>
        <a:p>
          <a:pPr rtl="0"/>
          <a:r>
            <a:rPr lang="en-GB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       This data is broken down by Policing District for the calendar year 2024. It contains a breakdown of disposal type (Endorsable  </a:t>
          </a:r>
          <a:endParaRPr lang="en-GB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en-GB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FPNs,  Non Endorsable FPNs ,speed awareness courses and referred for prosecution).</a:t>
          </a:r>
          <a:endParaRPr lang="en-GB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11  Speeding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This data is broken down by day of week and month of year for the calendar year 2024 for speeding offences. It also contains a breakdown                                                                                      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by age, gender and District as well as providing historic figures on all speeding offences back as far </a:t>
          </a:r>
          <a:r>
            <a:rPr lang="en-GB" sz="10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as 2012.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12  Mobile Phone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 This data is broken down by day of week and month of year for the calendar year 2024 for mobile phone offences. It also contains a                                                                                   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 breakdown by age, gender and District as well as providing historic figures for mobile phone offences back as far as </a:t>
          </a:r>
          <a:r>
            <a:rPr lang="en-GB" sz="10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2012.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13  Careless Driving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This data is broken down by day of week and month of year for the calendar year 2024 for careless driving offences. It also contains a	      breakdown by age, gender and District as well as providing historic figures on all careless driving offences back as far </a:t>
          </a:r>
          <a:r>
            <a:rPr lang="en-GB" sz="10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as  2012.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14 Drink drug driving</a:t>
          </a:r>
        </a:p>
        <a:p>
          <a:pPr algn="l" rtl="0">
            <a:defRPr sz="1000"/>
          </a:pPr>
          <a:r>
            <a:rPr lang="en-GB" sz="1000" b="0" i="0" baseline="0">
              <a:effectLst/>
              <a:latin typeface="+mn-lt"/>
              <a:ea typeface="+mn-ea"/>
              <a:cs typeface="+mn-cs"/>
            </a:rPr>
            <a:t>	      </a:t>
          </a:r>
          <a:r>
            <a:rPr lang="en-GB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This data is broken down by day of week and month of year for the calendar year 2024 for drink drug driving offences. It also contains a	      breakdown by age, gender and District as well as providing historic figures on all drink drug driving offences back as </a:t>
          </a:r>
          <a:r>
            <a:rPr lang="en-GB" sz="10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far as  2012.</a:t>
          </a:r>
          <a:endParaRPr lang="en-GB" sz="1000" b="0" i="0" u="none" strike="noStrike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endParaRPr lang="en-GB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15  Trends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                              This provides figures on all issued disposal types from </a:t>
          </a:r>
          <a:r>
            <a:rPr lang="en-GB" sz="10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1998 </a:t>
          </a: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to 2024.   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16 Revisions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	This provides the revisions applied to the data since the last annual publication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GB" sz="1000" b="1" i="0" u="none" strike="noStrike" baseline="0">
              <a:solidFill>
                <a:srgbClr val="0E3C37"/>
              </a:solidFill>
              <a:latin typeface="Arial" panose="020B0604020202020204" pitchFamily="34" charset="0"/>
              <a:cs typeface="Arial" panose="020B0604020202020204" pitchFamily="34" charset="0"/>
            </a:rPr>
            <a:t>Further information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Further details on Motoring Offence Statistics are available in the Motoring Offences User Guide, available on the PSNI website. This is a reference guide with explanatory notes regarding the issues and classifications which are key to the production and presentation of police recorded statistics.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Copies of other PSNI publications are available from the PSNI statistics internet page: </a:t>
          </a:r>
          <a:r>
            <a:rPr lang="en-GB" sz="1000" b="0" i="0" u="none" strike="noStrike" baseline="0">
              <a:solidFill>
                <a:srgbClr val="0E3C37"/>
              </a:solidFill>
              <a:latin typeface="Arial" panose="020B0604020202020204" pitchFamily="34" charset="0"/>
              <a:cs typeface="Arial" panose="020B0604020202020204" pitchFamily="34" charset="0"/>
            </a:rPr>
            <a:t>https://www.psni.police.uk/inside-psni/Statistics/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For further information about the motoring offences for Northern Ireland, or to contact the PSNI Motoring offences Statistician please: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Email: statistics@psni.police.uk 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Write to: Statistics Branch, Lisnasharragh, 42 Montgomery Road, Belfast, BT6 9LD; or</a:t>
          </a: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Telephone: 101 ext 24135</a:t>
          </a:r>
        </a:p>
        <a:p>
          <a:pPr algn="l" rtl="0"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P1" sqref="P1"/>
    </sheetView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workbookViewId="0"/>
  </sheetViews>
  <sheetFormatPr defaultRowHeight="15" x14ac:dyDescent="0.25"/>
  <cols>
    <col min="1" max="1" width="16.7109375" customWidth="1"/>
    <col min="2" max="2" width="14.5703125" customWidth="1"/>
    <col min="3" max="3" width="11.85546875" customWidth="1"/>
    <col min="4" max="4" width="10.85546875" customWidth="1"/>
    <col min="5" max="5" width="10.85546875" bestFit="1" customWidth="1"/>
    <col min="7" max="7" width="9.5703125" customWidth="1"/>
    <col min="8" max="8" width="10.28515625" customWidth="1"/>
    <col min="11" max="11" width="30.85546875" bestFit="1" customWidth="1"/>
  </cols>
  <sheetData>
    <row r="1" spans="1:2" s="35" customFormat="1" x14ac:dyDescent="0.25">
      <c r="A1" s="30" t="s">
        <v>140</v>
      </c>
    </row>
    <row r="2" spans="1:2" s="35" customFormat="1" x14ac:dyDescent="0.25"/>
    <row r="3" spans="1:2" s="35" customFormat="1" ht="25.5" x14ac:dyDescent="0.25">
      <c r="A3" s="215" t="s">
        <v>17</v>
      </c>
      <c r="B3" s="62" t="s">
        <v>46</v>
      </c>
    </row>
    <row r="4" spans="1:2" s="35" customFormat="1" x14ac:dyDescent="0.25">
      <c r="A4" s="181">
        <v>2012</v>
      </c>
      <c r="B4" s="71">
        <v>3062</v>
      </c>
    </row>
    <row r="5" spans="1:2" s="35" customFormat="1" x14ac:dyDescent="0.25">
      <c r="A5" s="181">
        <v>2013</v>
      </c>
      <c r="B5" s="71">
        <v>2831</v>
      </c>
    </row>
    <row r="6" spans="1:2" s="35" customFormat="1" x14ac:dyDescent="0.25">
      <c r="A6" s="181">
        <v>2014</v>
      </c>
      <c r="B6" s="71">
        <v>2789</v>
      </c>
    </row>
    <row r="7" spans="1:2" s="35" customFormat="1" x14ac:dyDescent="0.25">
      <c r="A7" s="181">
        <v>2015</v>
      </c>
      <c r="B7" s="71">
        <v>2813</v>
      </c>
    </row>
    <row r="8" spans="1:2" s="35" customFormat="1" x14ac:dyDescent="0.25">
      <c r="A8" s="181">
        <v>2016</v>
      </c>
      <c r="B8" s="71">
        <v>3125</v>
      </c>
    </row>
    <row r="9" spans="1:2" s="35" customFormat="1" x14ac:dyDescent="0.25">
      <c r="A9" s="181">
        <v>2017</v>
      </c>
      <c r="B9" s="71">
        <v>3038</v>
      </c>
    </row>
    <row r="10" spans="1:2" s="35" customFormat="1" x14ac:dyDescent="0.25">
      <c r="A10" s="181">
        <v>2018</v>
      </c>
      <c r="B10" s="71">
        <v>2941</v>
      </c>
    </row>
    <row r="11" spans="1:2" s="35" customFormat="1" x14ac:dyDescent="0.25">
      <c r="A11" s="181">
        <v>2019</v>
      </c>
      <c r="B11" s="71">
        <v>3198</v>
      </c>
    </row>
    <row r="12" spans="1:2" s="35" customFormat="1" x14ac:dyDescent="0.25">
      <c r="A12" s="181">
        <v>2020</v>
      </c>
      <c r="B12" s="71">
        <v>3106</v>
      </c>
    </row>
    <row r="13" spans="1:2" s="35" customFormat="1" x14ac:dyDescent="0.25">
      <c r="A13" s="181">
        <v>2021</v>
      </c>
      <c r="B13" s="71">
        <v>2955</v>
      </c>
    </row>
    <row r="14" spans="1:2" s="35" customFormat="1" x14ac:dyDescent="0.25">
      <c r="A14" s="181">
        <v>2022</v>
      </c>
      <c r="B14" s="71">
        <v>3109</v>
      </c>
    </row>
    <row r="15" spans="1:2" s="35" customFormat="1" x14ac:dyDescent="0.25">
      <c r="A15" s="181">
        <v>2023</v>
      </c>
      <c r="B15" s="71">
        <v>3157</v>
      </c>
    </row>
    <row r="16" spans="1:2" s="35" customFormat="1" x14ac:dyDescent="0.25">
      <c r="A16" s="224">
        <v>2024</v>
      </c>
      <c r="B16" s="117">
        <v>2985</v>
      </c>
    </row>
    <row r="17" spans="1:9" s="35" customFormat="1" x14ac:dyDescent="0.25"/>
    <row r="18" spans="1:9" x14ac:dyDescent="0.25">
      <c r="A18" s="7" t="s">
        <v>141</v>
      </c>
      <c r="B18" s="7"/>
      <c r="C18" s="7"/>
      <c r="D18" s="7"/>
      <c r="E18" s="7"/>
      <c r="F18" s="7"/>
      <c r="G18" s="7"/>
      <c r="H18" s="7"/>
      <c r="I18" s="7"/>
    </row>
    <row r="19" spans="1:9" x14ac:dyDescent="0.25">
      <c r="A19" s="27"/>
      <c r="B19" s="27"/>
      <c r="C19" s="27"/>
      <c r="D19" s="27"/>
      <c r="E19" s="27"/>
      <c r="F19" s="27"/>
      <c r="G19" s="27"/>
      <c r="H19" s="27"/>
      <c r="I19" s="27"/>
    </row>
    <row r="20" spans="1:9" x14ac:dyDescent="0.25">
      <c r="A20" s="185" t="s">
        <v>94</v>
      </c>
      <c r="B20" s="103" t="s">
        <v>19</v>
      </c>
      <c r="C20" s="103" t="s">
        <v>20</v>
      </c>
      <c r="D20" s="103" t="s">
        <v>21</v>
      </c>
      <c r="E20" s="103" t="s">
        <v>22</v>
      </c>
      <c r="F20" s="103" t="s">
        <v>23</v>
      </c>
      <c r="G20" s="103" t="s">
        <v>24</v>
      </c>
      <c r="H20" s="105" t="s">
        <v>25</v>
      </c>
      <c r="I20" s="103" t="s">
        <v>0</v>
      </c>
    </row>
    <row r="21" spans="1:9" x14ac:dyDescent="0.25">
      <c r="A21" s="186" t="s">
        <v>50</v>
      </c>
      <c r="B21" s="132">
        <v>49</v>
      </c>
      <c r="C21" s="132">
        <v>33</v>
      </c>
      <c r="D21" s="132">
        <v>20</v>
      </c>
      <c r="E21" s="132">
        <v>25</v>
      </c>
      <c r="F21" s="132">
        <v>24</v>
      </c>
      <c r="G21" s="132">
        <v>28</v>
      </c>
      <c r="H21" s="225">
        <v>39</v>
      </c>
      <c r="I21" s="133">
        <v>218</v>
      </c>
    </row>
    <row r="22" spans="1:9" x14ac:dyDescent="0.25">
      <c r="A22" s="186" t="s">
        <v>51</v>
      </c>
      <c r="B22" s="104">
        <v>59</v>
      </c>
      <c r="C22" s="104">
        <v>38</v>
      </c>
      <c r="D22" s="104">
        <v>27</v>
      </c>
      <c r="E22" s="104">
        <v>21</v>
      </c>
      <c r="F22" s="104">
        <v>35</v>
      </c>
      <c r="G22" s="104">
        <v>22</v>
      </c>
      <c r="H22" s="187">
        <v>50</v>
      </c>
      <c r="I22" s="106">
        <v>252</v>
      </c>
    </row>
    <row r="23" spans="1:9" x14ac:dyDescent="0.25">
      <c r="A23" s="186" t="s">
        <v>52</v>
      </c>
      <c r="B23" s="104">
        <v>66</v>
      </c>
      <c r="C23" s="104">
        <v>34</v>
      </c>
      <c r="D23" s="104">
        <v>12</v>
      </c>
      <c r="E23" s="104">
        <v>27</v>
      </c>
      <c r="F23" s="104">
        <v>31</v>
      </c>
      <c r="G23" s="104">
        <v>37</v>
      </c>
      <c r="H23" s="187">
        <v>68</v>
      </c>
      <c r="I23" s="106">
        <v>275</v>
      </c>
    </row>
    <row r="24" spans="1:9" x14ac:dyDescent="0.25">
      <c r="A24" s="186" t="s">
        <v>53</v>
      </c>
      <c r="B24" s="104">
        <v>69</v>
      </c>
      <c r="C24" s="104">
        <v>33</v>
      </c>
      <c r="D24" s="104">
        <v>26</v>
      </c>
      <c r="E24" s="104">
        <v>27</v>
      </c>
      <c r="F24" s="104">
        <v>27</v>
      </c>
      <c r="G24" s="104">
        <v>27</v>
      </c>
      <c r="H24" s="187">
        <v>34</v>
      </c>
      <c r="I24" s="106">
        <v>243</v>
      </c>
    </row>
    <row r="25" spans="1:9" x14ac:dyDescent="0.25">
      <c r="A25" s="186" t="s">
        <v>54</v>
      </c>
      <c r="B25" s="104">
        <v>61</v>
      </c>
      <c r="C25" s="104">
        <v>38</v>
      </c>
      <c r="D25" s="104">
        <v>24</v>
      </c>
      <c r="E25" s="104">
        <v>29</v>
      </c>
      <c r="F25" s="104">
        <v>40</v>
      </c>
      <c r="G25" s="104">
        <v>50</v>
      </c>
      <c r="H25" s="187">
        <v>52</v>
      </c>
      <c r="I25" s="106">
        <v>294</v>
      </c>
    </row>
    <row r="26" spans="1:9" x14ac:dyDescent="0.25">
      <c r="A26" s="186" t="s">
        <v>55</v>
      </c>
      <c r="B26" s="104">
        <v>63</v>
      </c>
      <c r="C26" s="104">
        <v>28</v>
      </c>
      <c r="D26" s="104">
        <v>25</v>
      </c>
      <c r="E26" s="104">
        <v>26</v>
      </c>
      <c r="F26" s="104">
        <v>25</v>
      </c>
      <c r="G26" s="104">
        <v>26</v>
      </c>
      <c r="H26" s="187">
        <v>51</v>
      </c>
      <c r="I26" s="106">
        <v>244</v>
      </c>
    </row>
    <row r="27" spans="1:9" x14ac:dyDescent="0.25">
      <c r="A27" s="186" t="s">
        <v>56</v>
      </c>
      <c r="B27" s="104">
        <v>61</v>
      </c>
      <c r="C27" s="104">
        <v>45</v>
      </c>
      <c r="D27" s="104">
        <v>26</v>
      </c>
      <c r="E27" s="104">
        <v>30</v>
      </c>
      <c r="F27" s="104">
        <v>23</v>
      </c>
      <c r="G27" s="104">
        <v>32</v>
      </c>
      <c r="H27" s="187">
        <v>64</v>
      </c>
      <c r="I27" s="106">
        <v>281</v>
      </c>
    </row>
    <row r="28" spans="1:9" x14ac:dyDescent="0.25">
      <c r="A28" s="186" t="s">
        <v>57</v>
      </c>
      <c r="B28" s="104">
        <v>50</v>
      </c>
      <c r="C28" s="104">
        <v>29</v>
      </c>
      <c r="D28" s="104">
        <v>12</v>
      </c>
      <c r="E28" s="104">
        <v>14</v>
      </c>
      <c r="F28" s="104">
        <v>25</v>
      </c>
      <c r="G28" s="104">
        <v>24</v>
      </c>
      <c r="H28" s="187">
        <v>58</v>
      </c>
      <c r="I28" s="106">
        <v>212</v>
      </c>
    </row>
    <row r="29" spans="1:9" x14ac:dyDescent="0.25">
      <c r="A29" s="186" t="s">
        <v>58</v>
      </c>
      <c r="B29" s="104">
        <v>96</v>
      </c>
      <c r="C29" s="104">
        <v>41</v>
      </c>
      <c r="D29" s="104">
        <v>30</v>
      </c>
      <c r="E29" s="104">
        <v>27</v>
      </c>
      <c r="F29" s="104">
        <v>21</v>
      </c>
      <c r="G29" s="104">
        <v>50</v>
      </c>
      <c r="H29" s="187">
        <v>44</v>
      </c>
      <c r="I29" s="106">
        <v>309</v>
      </c>
    </row>
    <row r="30" spans="1:9" x14ac:dyDescent="0.25">
      <c r="A30" s="186" t="s">
        <v>59</v>
      </c>
      <c r="B30" s="104">
        <v>57</v>
      </c>
      <c r="C30" s="104">
        <v>30</v>
      </c>
      <c r="D30" s="104">
        <v>21</v>
      </c>
      <c r="E30" s="104">
        <v>19</v>
      </c>
      <c r="F30" s="104">
        <v>36</v>
      </c>
      <c r="G30" s="104">
        <v>17</v>
      </c>
      <c r="H30" s="187">
        <v>68</v>
      </c>
      <c r="I30" s="106">
        <v>248</v>
      </c>
    </row>
    <row r="31" spans="1:9" x14ac:dyDescent="0.25">
      <c r="A31" s="186" t="s">
        <v>60</v>
      </c>
      <c r="B31" s="104">
        <v>58</v>
      </c>
      <c r="C31" s="104">
        <v>26</v>
      </c>
      <c r="D31" s="104">
        <v>22</v>
      </c>
      <c r="E31" s="104">
        <v>10</v>
      </c>
      <c r="F31" s="104">
        <v>16</v>
      </c>
      <c r="G31" s="104">
        <v>32</v>
      </c>
      <c r="H31" s="187">
        <v>30</v>
      </c>
      <c r="I31" s="106">
        <v>194</v>
      </c>
    </row>
    <row r="32" spans="1:9" x14ac:dyDescent="0.25">
      <c r="A32" s="186" t="s">
        <v>61</v>
      </c>
      <c r="B32" s="104">
        <v>52</v>
      </c>
      <c r="C32" s="104">
        <v>33</v>
      </c>
      <c r="D32" s="104">
        <v>22</v>
      </c>
      <c r="E32" s="104">
        <v>19</v>
      </c>
      <c r="F32" s="104">
        <v>26</v>
      </c>
      <c r="G32" s="104">
        <v>31</v>
      </c>
      <c r="H32" s="187">
        <v>32</v>
      </c>
      <c r="I32" s="106">
        <v>215</v>
      </c>
    </row>
    <row r="33" spans="1:9" x14ac:dyDescent="0.25">
      <c r="A33" s="188" t="s">
        <v>0</v>
      </c>
      <c r="B33" s="189">
        <v>741</v>
      </c>
      <c r="C33" s="189">
        <v>408</v>
      </c>
      <c r="D33" s="189">
        <v>267</v>
      </c>
      <c r="E33" s="189">
        <v>274</v>
      </c>
      <c r="F33" s="189">
        <v>329</v>
      </c>
      <c r="G33" s="189">
        <v>376</v>
      </c>
      <c r="H33" s="190">
        <v>590</v>
      </c>
      <c r="I33" s="190">
        <v>2985</v>
      </c>
    </row>
    <row r="34" spans="1:9" x14ac:dyDescent="0.25">
      <c r="A34" s="27"/>
      <c r="B34" s="27"/>
      <c r="C34" s="27"/>
      <c r="D34" s="27"/>
      <c r="E34" s="27"/>
      <c r="F34" s="27"/>
      <c r="G34" s="27"/>
      <c r="H34" s="27"/>
      <c r="I34" s="27"/>
    </row>
    <row r="35" spans="1:9" x14ac:dyDescent="0.25">
      <c r="A35" s="11" t="s">
        <v>142</v>
      </c>
      <c r="B35" s="10"/>
      <c r="C35" s="10"/>
      <c r="D35" s="10"/>
      <c r="E35" s="10"/>
      <c r="F35" s="10"/>
      <c r="G35" s="10"/>
      <c r="H35" s="10"/>
      <c r="I35" s="10"/>
    </row>
    <row r="36" spans="1:9" x14ac:dyDescent="0.25">
      <c r="A36" s="27"/>
      <c r="B36" s="27"/>
      <c r="C36" s="27"/>
      <c r="D36" s="27"/>
      <c r="E36" s="27"/>
      <c r="F36" s="27"/>
      <c r="G36" s="27"/>
      <c r="H36" s="27"/>
      <c r="I36" s="27"/>
    </row>
    <row r="37" spans="1:9" x14ac:dyDescent="0.25">
      <c r="A37" s="185" t="s">
        <v>8</v>
      </c>
      <c r="B37" s="103" t="s">
        <v>10</v>
      </c>
      <c r="C37" s="103" t="s">
        <v>9</v>
      </c>
      <c r="D37" s="103" t="s">
        <v>7</v>
      </c>
      <c r="E37" s="105" t="s">
        <v>0</v>
      </c>
      <c r="F37" s="27"/>
      <c r="G37" s="27"/>
      <c r="H37" s="27"/>
      <c r="I37" s="27"/>
    </row>
    <row r="38" spans="1:9" x14ac:dyDescent="0.25">
      <c r="A38" s="191" t="s">
        <v>11</v>
      </c>
      <c r="B38" s="104">
        <v>16</v>
      </c>
      <c r="C38" s="104">
        <v>0</v>
      </c>
      <c r="D38" s="104">
        <v>0</v>
      </c>
      <c r="E38" s="106">
        <v>16</v>
      </c>
      <c r="F38" s="13"/>
      <c r="G38" s="27"/>
      <c r="H38" s="27"/>
      <c r="I38" s="27"/>
    </row>
    <row r="39" spans="1:9" x14ac:dyDescent="0.25">
      <c r="A39" s="191" t="s">
        <v>26</v>
      </c>
      <c r="B39" s="104">
        <v>620</v>
      </c>
      <c r="C39" s="104">
        <v>101</v>
      </c>
      <c r="D39" s="104">
        <v>3</v>
      </c>
      <c r="E39" s="106">
        <v>724</v>
      </c>
      <c r="F39" s="13"/>
      <c r="G39" s="27"/>
      <c r="H39" s="27"/>
      <c r="I39" s="27"/>
    </row>
    <row r="40" spans="1:9" x14ac:dyDescent="0.25">
      <c r="A40" s="191" t="s">
        <v>27</v>
      </c>
      <c r="B40" s="104">
        <v>1317</v>
      </c>
      <c r="C40" s="104">
        <v>322</v>
      </c>
      <c r="D40" s="104">
        <v>1</v>
      </c>
      <c r="E40" s="106">
        <v>1640</v>
      </c>
      <c r="F40" s="13"/>
      <c r="G40" s="27"/>
      <c r="H40" s="27"/>
      <c r="I40" s="27"/>
    </row>
    <row r="41" spans="1:9" x14ac:dyDescent="0.25">
      <c r="A41" s="191" t="s">
        <v>28</v>
      </c>
      <c r="B41" s="104">
        <v>416</v>
      </c>
      <c r="C41" s="104">
        <v>140</v>
      </c>
      <c r="D41" s="104">
        <v>3</v>
      </c>
      <c r="E41" s="106">
        <v>559</v>
      </c>
      <c r="F41" s="13"/>
      <c r="G41" s="27"/>
      <c r="H41" s="27"/>
      <c r="I41" s="27"/>
    </row>
    <row r="42" spans="1:9" x14ac:dyDescent="0.25">
      <c r="A42" s="191" t="s">
        <v>15</v>
      </c>
      <c r="B42" s="104">
        <v>39</v>
      </c>
      <c r="C42" s="104">
        <v>7</v>
      </c>
      <c r="D42" s="104">
        <v>0</v>
      </c>
      <c r="E42" s="106">
        <v>46</v>
      </c>
      <c r="F42" s="13"/>
      <c r="G42" s="27"/>
      <c r="H42" s="27"/>
      <c r="I42" s="27"/>
    </row>
    <row r="43" spans="1:9" x14ac:dyDescent="0.25">
      <c r="A43" s="188" t="s">
        <v>0</v>
      </c>
      <c r="B43" s="189">
        <v>2408</v>
      </c>
      <c r="C43" s="189">
        <v>570</v>
      </c>
      <c r="D43" s="189">
        <v>7</v>
      </c>
      <c r="E43" s="190">
        <v>2985</v>
      </c>
      <c r="F43" s="13"/>
      <c r="G43" s="27"/>
      <c r="H43" s="27"/>
      <c r="I43" s="27"/>
    </row>
    <row r="44" spans="1:9" s="35" customFormat="1" x14ac:dyDescent="0.25">
      <c r="A44" s="16"/>
      <c r="B44" s="17"/>
      <c r="C44" s="17"/>
      <c r="D44" s="17"/>
      <c r="E44" s="17"/>
      <c r="F44" s="13"/>
    </row>
    <row r="45" spans="1:9" s="35" customFormat="1" x14ac:dyDescent="0.25">
      <c r="A45" s="30" t="s">
        <v>143</v>
      </c>
      <c r="B45" s="17"/>
      <c r="C45" s="17"/>
      <c r="D45" s="17"/>
      <c r="E45" s="17"/>
      <c r="F45" s="13"/>
    </row>
    <row r="46" spans="1:9" x14ac:dyDescent="0.25">
      <c r="A46" s="27"/>
      <c r="B46" s="27"/>
      <c r="C46" s="27"/>
      <c r="D46" s="27"/>
      <c r="E46" s="27"/>
      <c r="F46" s="27"/>
      <c r="G46" s="27"/>
      <c r="H46" s="27"/>
      <c r="I46" s="27"/>
    </row>
    <row r="47" spans="1:9" ht="41.45" customHeight="1" x14ac:dyDescent="0.25">
      <c r="A47" s="229" t="s">
        <v>85</v>
      </c>
      <c r="B47" s="134" t="s">
        <v>169</v>
      </c>
      <c r="C47" s="134" t="s">
        <v>86</v>
      </c>
      <c r="D47" s="135" t="s">
        <v>90</v>
      </c>
      <c r="E47" s="44"/>
      <c r="F47" s="27"/>
      <c r="G47" s="27"/>
      <c r="H47" s="27"/>
      <c r="I47" s="27"/>
    </row>
    <row r="48" spans="1:9" x14ac:dyDescent="0.25">
      <c r="A48" s="258">
        <v>1</v>
      </c>
      <c r="B48" s="256" t="s">
        <v>153</v>
      </c>
      <c r="C48" s="256">
        <v>194</v>
      </c>
      <c r="D48" s="270">
        <v>5.54</v>
      </c>
      <c r="E48" s="44"/>
    </row>
    <row r="49" spans="1:5" x14ac:dyDescent="0.25">
      <c r="A49" s="258">
        <v>2</v>
      </c>
      <c r="B49" s="256" t="s">
        <v>153</v>
      </c>
      <c r="C49" s="256">
        <v>189</v>
      </c>
      <c r="D49" s="270">
        <v>5.4</v>
      </c>
      <c r="E49" s="44"/>
    </row>
    <row r="50" spans="1:5" x14ac:dyDescent="0.25">
      <c r="A50" s="258">
        <v>2</v>
      </c>
      <c r="B50" s="256" t="s">
        <v>153</v>
      </c>
      <c r="C50" s="256">
        <v>189</v>
      </c>
      <c r="D50" s="270">
        <v>5.4</v>
      </c>
      <c r="E50" s="44"/>
    </row>
    <row r="51" spans="1:5" x14ac:dyDescent="0.25">
      <c r="A51" s="258">
        <v>4</v>
      </c>
      <c r="B51" s="256" t="s">
        <v>153</v>
      </c>
      <c r="C51" s="256">
        <v>172</v>
      </c>
      <c r="D51" s="270">
        <v>4.91</v>
      </c>
      <c r="E51" s="44"/>
    </row>
    <row r="52" spans="1:5" x14ac:dyDescent="0.25">
      <c r="A52" s="258">
        <v>5</v>
      </c>
      <c r="B52" s="256" t="s">
        <v>153</v>
      </c>
      <c r="C52" s="256">
        <v>161</v>
      </c>
      <c r="D52" s="270">
        <v>4.5999999999999996</v>
      </c>
      <c r="E52" s="44"/>
    </row>
    <row r="53" spans="1:5" ht="15.75" thickBot="1" x14ac:dyDescent="0.3">
      <c r="A53" s="259">
        <v>6</v>
      </c>
      <c r="B53" s="257" t="s">
        <v>153</v>
      </c>
      <c r="C53" s="257">
        <v>160</v>
      </c>
      <c r="D53" s="271">
        <v>4.57</v>
      </c>
    </row>
    <row r="54" spans="1:5" s="35" customFormat="1" x14ac:dyDescent="0.25">
      <c r="A54" s="260"/>
      <c r="B54" s="261"/>
      <c r="C54" s="261"/>
      <c r="D54" s="261"/>
    </row>
    <row r="55" spans="1:5" ht="17.25" x14ac:dyDescent="0.25">
      <c r="A55" s="168" t="s">
        <v>109</v>
      </c>
    </row>
    <row r="57" spans="1:5" s="35" customFormat="1" x14ac:dyDescent="0.25">
      <c r="A57" s="30" t="s">
        <v>144</v>
      </c>
    </row>
    <row r="58" spans="1:5" x14ac:dyDescent="0.25">
      <c r="A58" s="15"/>
      <c r="B58" s="35"/>
      <c r="C58" s="35"/>
      <c r="D58" s="35"/>
    </row>
    <row r="59" spans="1:5" ht="63.75" customHeight="1" x14ac:dyDescent="0.25">
      <c r="A59" s="201" t="s">
        <v>95</v>
      </c>
      <c r="B59" s="107" t="s">
        <v>102</v>
      </c>
      <c r="C59" s="107" t="s">
        <v>97</v>
      </c>
      <c r="D59" s="107" t="s">
        <v>98</v>
      </c>
    </row>
    <row r="60" spans="1:5" x14ac:dyDescent="0.25">
      <c r="A60" s="222" t="s">
        <v>70</v>
      </c>
      <c r="B60" s="226">
        <v>538</v>
      </c>
      <c r="C60" s="226">
        <v>281614</v>
      </c>
      <c r="D60" s="220">
        <f>B60/C60*10000</f>
        <v>19.104163855490139</v>
      </c>
    </row>
    <row r="61" spans="1:5" ht="30" x14ac:dyDescent="0.25">
      <c r="A61" s="222" t="s">
        <v>71</v>
      </c>
      <c r="B61" s="226">
        <v>179</v>
      </c>
      <c r="C61" s="226">
        <v>119552</v>
      </c>
      <c r="D61" s="220">
        <f t="shared" ref="D61:D72" si="0">B61/C61*10000</f>
        <v>14.972564239828694</v>
      </c>
    </row>
    <row r="62" spans="1:5" ht="30" x14ac:dyDescent="0.25">
      <c r="A62" s="222" t="s">
        <v>72</v>
      </c>
      <c r="B62" s="226">
        <v>185</v>
      </c>
      <c r="C62" s="226">
        <v>134558</v>
      </c>
      <c r="D62" s="220">
        <f t="shared" si="0"/>
        <v>13.748718024940917</v>
      </c>
    </row>
    <row r="63" spans="1:5" ht="30" x14ac:dyDescent="0.25">
      <c r="A63" s="222" t="s">
        <v>73</v>
      </c>
      <c r="B63" s="226">
        <v>308</v>
      </c>
      <c r="C63" s="226">
        <v>142205</v>
      </c>
      <c r="D63" s="220">
        <f t="shared" si="0"/>
        <v>21.658872754122569</v>
      </c>
    </row>
    <row r="64" spans="1:5" ht="45" x14ac:dyDescent="0.25">
      <c r="A64" s="222" t="s">
        <v>74</v>
      </c>
      <c r="B64" s="226">
        <v>373</v>
      </c>
      <c r="C64" s="226">
        <v>171669</v>
      </c>
      <c r="D64" s="220">
        <f t="shared" si="0"/>
        <v>21.727860009669772</v>
      </c>
    </row>
    <row r="65" spans="1:4" x14ac:dyDescent="0.25">
      <c r="A65" s="222" t="s">
        <v>75</v>
      </c>
      <c r="B65" s="226">
        <v>243</v>
      </c>
      <c r="C65" s="226">
        <v>116248</v>
      </c>
      <c r="D65" s="220">
        <f t="shared" si="0"/>
        <v>20.903585438029044</v>
      </c>
    </row>
    <row r="66" spans="1:4" ht="30" x14ac:dyDescent="0.25">
      <c r="A66" s="222" t="s">
        <v>76</v>
      </c>
      <c r="B66" s="226">
        <v>229</v>
      </c>
      <c r="C66" s="226">
        <v>92191</v>
      </c>
      <c r="D66" s="220">
        <f t="shared" si="0"/>
        <v>24.839734898200472</v>
      </c>
    </row>
    <row r="67" spans="1:4" ht="30" x14ac:dyDescent="0.25">
      <c r="A67" s="222" t="s">
        <v>77</v>
      </c>
      <c r="B67" s="226">
        <v>287</v>
      </c>
      <c r="C67" s="226">
        <v>118861</v>
      </c>
      <c r="D67" s="220">
        <f t="shared" si="0"/>
        <v>24.145851036084164</v>
      </c>
    </row>
    <row r="68" spans="1:4" ht="30" x14ac:dyDescent="0.25">
      <c r="A68" s="222" t="s">
        <v>78</v>
      </c>
      <c r="B68" s="226">
        <v>220</v>
      </c>
      <c r="C68" s="226">
        <v>113797</v>
      </c>
      <c r="D68" s="220">
        <f t="shared" si="0"/>
        <v>19.332671335799713</v>
      </c>
    </row>
    <row r="69" spans="1:4" ht="30" x14ac:dyDescent="0.25">
      <c r="A69" s="222" t="s">
        <v>79</v>
      </c>
      <c r="B69" s="226">
        <v>193</v>
      </c>
      <c r="C69" s="226">
        <v>113415</v>
      </c>
      <c r="D69" s="220">
        <f t="shared" si="0"/>
        <v>17.017149407044926</v>
      </c>
    </row>
    <row r="70" spans="1:4" ht="30" x14ac:dyDescent="0.25">
      <c r="A70" s="222" t="s">
        <v>80</v>
      </c>
      <c r="B70" s="226">
        <v>200</v>
      </c>
      <c r="C70" s="226">
        <v>116998</v>
      </c>
      <c r="D70" s="220">
        <f t="shared" si="0"/>
        <v>17.094309304432556</v>
      </c>
    </row>
    <row r="71" spans="1:4" s="35" customFormat="1" x14ac:dyDescent="0.25">
      <c r="A71" s="222" t="s">
        <v>7</v>
      </c>
      <c r="B71" s="226">
        <v>30</v>
      </c>
      <c r="C71" s="226"/>
      <c r="D71" s="220" t="s">
        <v>18</v>
      </c>
    </row>
    <row r="72" spans="1:4" x14ac:dyDescent="0.25">
      <c r="A72" s="227" t="s">
        <v>0</v>
      </c>
      <c r="B72" s="178">
        <v>2985</v>
      </c>
      <c r="C72" s="178">
        <v>1521108</v>
      </c>
      <c r="D72" s="228">
        <f t="shared" si="0"/>
        <v>19.623853138633155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/>
  </sheetViews>
  <sheetFormatPr defaultRowHeight="15" x14ac:dyDescent="0.25"/>
  <cols>
    <col min="1" max="1" width="38.42578125" customWidth="1"/>
    <col min="2" max="3" width="11.140625" customWidth="1"/>
    <col min="4" max="4" width="12.7109375" customWidth="1"/>
    <col min="5" max="5" width="11.140625" customWidth="1"/>
    <col min="6" max="6" width="11.140625" style="35" customWidth="1"/>
    <col min="7" max="7" width="8.5703125" customWidth="1"/>
    <col min="9" max="9" width="41.5703125" bestFit="1" customWidth="1"/>
  </cols>
  <sheetData>
    <row r="1" spans="1:14" s="12" customFormat="1" x14ac:dyDescent="0.25">
      <c r="A1" s="18" t="s">
        <v>145</v>
      </c>
      <c r="B1" s="18"/>
      <c r="C1" s="18"/>
      <c r="D1" s="18"/>
      <c r="E1" s="18"/>
      <c r="F1" s="18"/>
      <c r="G1" s="18"/>
      <c r="H1" s="18"/>
      <c r="I1" s="18"/>
    </row>
    <row r="2" spans="1:14" s="12" customFormat="1" x14ac:dyDescent="0.25">
      <c r="F2" s="35"/>
    </row>
    <row r="3" spans="1:14" ht="44.25" customHeight="1" x14ac:dyDescent="0.25">
      <c r="A3" s="229" t="s">
        <v>91</v>
      </c>
      <c r="B3" s="134" t="s">
        <v>47</v>
      </c>
      <c r="C3" s="134" t="s">
        <v>48</v>
      </c>
      <c r="D3" s="134" t="s">
        <v>46</v>
      </c>
      <c r="E3" s="134" t="s">
        <v>49</v>
      </c>
      <c r="F3" s="135" t="s">
        <v>103</v>
      </c>
      <c r="G3" s="135" t="s">
        <v>0</v>
      </c>
      <c r="I3" s="35"/>
      <c r="J3" s="35"/>
      <c r="K3" s="35"/>
      <c r="L3" s="35"/>
      <c r="M3" s="35"/>
      <c r="N3" s="35"/>
    </row>
    <row r="4" spans="1:14" ht="14.25" customHeight="1" x14ac:dyDescent="0.25">
      <c r="A4" s="156" t="s">
        <v>34</v>
      </c>
      <c r="B4" s="68">
        <v>0</v>
      </c>
      <c r="C4" s="68">
        <v>186</v>
      </c>
      <c r="D4" s="68">
        <v>3</v>
      </c>
      <c r="E4" s="68">
        <v>0</v>
      </c>
      <c r="F4" s="118">
        <v>0</v>
      </c>
      <c r="G4" s="71">
        <v>189</v>
      </c>
      <c r="I4" s="35"/>
      <c r="J4" s="35"/>
      <c r="K4" s="35"/>
      <c r="L4" s="35"/>
      <c r="M4" s="35"/>
      <c r="N4" s="35"/>
    </row>
    <row r="5" spans="1:14" ht="14.25" customHeight="1" x14ac:dyDescent="0.25">
      <c r="A5" s="156" t="s">
        <v>40</v>
      </c>
      <c r="B5" s="68">
        <v>1475</v>
      </c>
      <c r="C5" s="68">
        <v>289</v>
      </c>
      <c r="D5" s="68">
        <v>2177</v>
      </c>
      <c r="E5" s="68">
        <v>0</v>
      </c>
      <c r="F5" s="118">
        <v>397</v>
      </c>
      <c r="G5" s="71">
        <v>4338</v>
      </c>
      <c r="I5" s="35"/>
      <c r="J5" s="35"/>
      <c r="K5" s="35"/>
      <c r="L5" s="35"/>
      <c r="M5" s="35"/>
      <c r="N5" s="35"/>
    </row>
    <row r="6" spans="1:14" ht="14.25" customHeight="1" x14ac:dyDescent="0.25">
      <c r="A6" s="156" t="s">
        <v>39</v>
      </c>
      <c r="B6" s="68">
        <v>0</v>
      </c>
      <c r="C6" s="68">
        <v>2240</v>
      </c>
      <c r="D6" s="68">
        <v>478</v>
      </c>
      <c r="E6" s="68">
        <v>0</v>
      </c>
      <c r="F6" s="118">
        <v>0</v>
      </c>
      <c r="G6" s="71">
        <v>2718</v>
      </c>
      <c r="I6" s="35"/>
      <c r="J6" s="35"/>
      <c r="K6" s="35"/>
      <c r="L6" s="35"/>
      <c r="M6" s="35"/>
      <c r="N6" s="35"/>
    </row>
    <row r="7" spans="1:14" ht="14.25" customHeight="1" x14ac:dyDescent="0.25">
      <c r="A7" s="156" t="s">
        <v>32</v>
      </c>
      <c r="B7" s="68">
        <v>318</v>
      </c>
      <c r="C7" s="68">
        <v>0</v>
      </c>
      <c r="D7" s="68">
        <v>1202</v>
      </c>
      <c r="E7" s="68">
        <v>0</v>
      </c>
      <c r="F7" s="118">
        <v>0</v>
      </c>
      <c r="G7" s="71">
        <v>1520</v>
      </c>
      <c r="I7" s="35"/>
      <c r="J7" s="35"/>
      <c r="K7" s="35"/>
      <c r="L7" s="35"/>
      <c r="M7" s="35"/>
      <c r="N7" s="35"/>
    </row>
    <row r="8" spans="1:14" ht="14.25" customHeight="1" x14ac:dyDescent="0.25">
      <c r="A8" s="156" t="s">
        <v>5</v>
      </c>
      <c r="B8" s="68">
        <v>0</v>
      </c>
      <c r="C8" s="68">
        <v>0</v>
      </c>
      <c r="D8" s="68">
        <v>2985</v>
      </c>
      <c r="E8" s="68">
        <v>0</v>
      </c>
      <c r="F8" s="118">
        <v>0</v>
      </c>
      <c r="G8" s="71">
        <v>2985</v>
      </c>
      <c r="I8" s="35"/>
      <c r="J8" s="35"/>
      <c r="K8" s="35"/>
      <c r="L8" s="35"/>
      <c r="M8" s="35"/>
      <c r="N8" s="35"/>
    </row>
    <row r="9" spans="1:14" ht="14.25" customHeight="1" x14ac:dyDescent="0.25">
      <c r="A9" s="156" t="s">
        <v>41</v>
      </c>
      <c r="B9" s="68">
        <v>0</v>
      </c>
      <c r="C9" s="68">
        <v>0</v>
      </c>
      <c r="D9" s="68">
        <v>2492</v>
      </c>
      <c r="E9" s="68">
        <v>0</v>
      </c>
      <c r="F9" s="118">
        <v>0</v>
      </c>
      <c r="G9" s="71">
        <v>2492</v>
      </c>
      <c r="I9" s="35"/>
      <c r="J9" s="35"/>
      <c r="K9" s="35"/>
      <c r="L9" s="35"/>
      <c r="M9" s="35"/>
      <c r="N9" s="35"/>
    </row>
    <row r="10" spans="1:14" ht="14.25" customHeight="1" x14ac:dyDescent="0.25">
      <c r="A10" s="156" t="s">
        <v>6</v>
      </c>
      <c r="B10" s="68">
        <v>0</v>
      </c>
      <c r="C10" s="68">
        <v>0</v>
      </c>
      <c r="D10" s="68">
        <v>1059</v>
      </c>
      <c r="E10" s="68">
        <v>0</v>
      </c>
      <c r="F10" s="118">
        <v>0</v>
      </c>
      <c r="G10" s="71">
        <v>1059</v>
      </c>
      <c r="I10" s="35"/>
      <c r="J10" s="35"/>
      <c r="K10" s="35"/>
      <c r="L10" s="35"/>
      <c r="M10" s="35"/>
      <c r="N10" s="35"/>
    </row>
    <row r="11" spans="1:14" ht="14.25" customHeight="1" x14ac:dyDescent="0.25">
      <c r="A11" s="157" t="s">
        <v>35</v>
      </c>
      <c r="B11" s="68">
        <v>0</v>
      </c>
      <c r="C11" s="68">
        <v>0</v>
      </c>
      <c r="D11" s="68">
        <v>2272</v>
      </c>
      <c r="E11" s="68">
        <v>0</v>
      </c>
      <c r="F11" s="118">
        <v>0</v>
      </c>
      <c r="G11" s="71">
        <v>2272</v>
      </c>
      <c r="I11" s="35"/>
      <c r="J11" s="35"/>
      <c r="K11" s="35"/>
      <c r="L11" s="35"/>
      <c r="M11" s="35"/>
      <c r="N11" s="35"/>
    </row>
    <row r="12" spans="1:14" ht="14.25" customHeight="1" x14ac:dyDescent="0.25">
      <c r="A12" s="156" t="s">
        <v>37</v>
      </c>
      <c r="B12" s="68">
        <v>0</v>
      </c>
      <c r="C12" s="68">
        <v>2</v>
      </c>
      <c r="D12" s="68">
        <v>229</v>
      </c>
      <c r="E12" s="68">
        <v>0</v>
      </c>
      <c r="F12" s="118">
        <v>0</v>
      </c>
      <c r="G12" s="71">
        <v>231</v>
      </c>
      <c r="I12" s="35"/>
      <c r="J12" s="35"/>
      <c r="K12" s="35"/>
      <c r="L12" s="35"/>
      <c r="M12" s="35"/>
      <c r="N12" s="35"/>
    </row>
    <row r="13" spans="1:14" ht="14.25" customHeight="1" x14ac:dyDescent="0.25">
      <c r="A13" s="156" t="s">
        <v>36</v>
      </c>
      <c r="B13" s="68">
        <v>823</v>
      </c>
      <c r="C13" s="68">
        <v>0</v>
      </c>
      <c r="D13" s="68">
        <v>4916</v>
      </c>
      <c r="E13" s="68">
        <v>0</v>
      </c>
      <c r="F13" s="118">
        <v>0</v>
      </c>
      <c r="G13" s="71">
        <v>5739</v>
      </c>
      <c r="I13" s="35"/>
      <c r="J13" s="35"/>
      <c r="K13" s="35"/>
      <c r="L13" s="35"/>
      <c r="M13" s="35"/>
      <c r="N13" s="35"/>
    </row>
    <row r="14" spans="1:14" ht="14.25" customHeight="1" x14ac:dyDescent="0.25">
      <c r="A14" s="156" t="s">
        <v>64</v>
      </c>
      <c r="B14" s="68">
        <v>120</v>
      </c>
      <c r="C14" s="68">
        <v>0</v>
      </c>
      <c r="D14" s="68">
        <v>1303</v>
      </c>
      <c r="E14" s="68">
        <v>0</v>
      </c>
      <c r="F14" s="118">
        <v>0</v>
      </c>
      <c r="G14" s="71">
        <v>1423</v>
      </c>
      <c r="I14" s="35"/>
      <c r="J14" s="35"/>
      <c r="K14" s="35"/>
      <c r="L14" s="35"/>
      <c r="M14" s="35"/>
      <c r="N14" s="35"/>
    </row>
    <row r="15" spans="1:14" ht="14.25" customHeight="1" x14ac:dyDescent="0.25">
      <c r="A15" s="156" t="s">
        <v>2</v>
      </c>
      <c r="B15" s="68">
        <v>8</v>
      </c>
      <c r="C15" s="68">
        <v>35</v>
      </c>
      <c r="D15" s="68">
        <v>867</v>
      </c>
      <c r="E15" s="68">
        <v>0</v>
      </c>
      <c r="F15" s="118">
        <v>0</v>
      </c>
      <c r="G15" s="71">
        <v>910</v>
      </c>
      <c r="I15" s="35"/>
      <c r="J15" s="35"/>
      <c r="K15" s="35"/>
      <c r="L15" s="35"/>
      <c r="M15" s="35"/>
      <c r="N15" s="35"/>
    </row>
    <row r="16" spans="1:14" ht="14.25" customHeight="1" x14ac:dyDescent="0.25">
      <c r="A16" s="156" t="s">
        <v>42</v>
      </c>
      <c r="B16" s="68">
        <v>720</v>
      </c>
      <c r="C16" s="68">
        <v>0</v>
      </c>
      <c r="D16" s="68">
        <v>317</v>
      </c>
      <c r="E16" s="68">
        <v>0</v>
      </c>
      <c r="F16" s="118">
        <v>0</v>
      </c>
      <c r="G16" s="71">
        <v>1037</v>
      </c>
      <c r="I16" s="35"/>
      <c r="J16" s="35"/>
      <c r="K16" s="35"/>
      <c r="L16" s="35"/>
      <c r="M16" s="35"/>
      <c r="N16" s="35"/>
    </row>
    <row r="17" spans="1:14" ht="14.25" customHeight="1" x14ac:dyDescent="0.25">
      <c r="A17" s="156" t="s">
        <v>69</v>
      </c>
      <c r="B17" s="68">
        <v>0</v>
      </c>
      <c r="C17" s="68">
        <v>31</v>
      </c>
      <c r="D17" s="68">
        <v>470</v>
      </c>
      <c r="E17" s="68">
        <v>0</v>
      </c>
      <c r="F17" s="118">
        <v>0</v>
      </c>
      <c r="G17" s="71">
        <v>501</v>
      </c>
      <c r="I17" s="35"/>
      <c r="J17" s="35"/>
      <c r="K17" s="35"/>
      <c r="L17" s="35"/>
      <c r="M17" s="35"/>
      <c r="N17" s="35"/>
    </row>
    <row r="18" spans="1:14" ht="14.25" customHeight="1" x14ac:dyDescent="0.25">
      <c r="A18" s="156" t="s">
        <v>3</v>
      </c>
      <c r="B18" s="68">
        <v>14</v>
      </c>
      <c r="C18" s="68">
        <v>508</v>
      </c>
      <c r="D18" s="68">
        <v>11</v>
      </c>
      <c r="E18" s="68">
        <v>0</v>
      </c>
      <c r="F18" s="118">
        <v>0</v>
      </c>
      <c r="G18" s="71">
        <v>533</v>
      </c>
      <c r="I18" s="35"/>
      <c r="J18" s="35"/>
      <c r="K18" s="35"/>
      <c r="L18" s="35"/>
      <c r="M18" s="35"/>
      <c r="N18" s="35"/>
    </row>
    <row r="19" spans="1:14" ht="14.25" customHeight="1" x14ac:dyDescent="0.25">
      <c r="A19" s="156" t="s">
        <v>4</v>
      </c>
      <c r="B19" s="68">
        <v>275</v>
      </c>
      <c r="C19" s="68">
        <v>61</v>
      </c>
      <c r="D19" s="68">
        <v>197</v>
      </c>
      <c r="E19" s="68">
        <v>0</v>
      </c>
      <c r="F19" s="118">
        <v>0</v>
      </c>
      <c r="G19" s="71">
        <v>533</v>
      </c>
      <c r="I19" s="35"/>
      <c r="J19" s="35"/>
      <c r="K19" s="35"/>
      <c r="L19" s="35"/>
      <c r="M19" s="35"/>
      <c r="N19" s="35"/>
    </row>
    <row r="20" spans="1:14" ht="14.25" customHeight="1" x14ac:dyDescent="0.25">
      <c r="A20" s="156" t="s">
        <v>16</v>
      </c>
      <c r="B20" s="68">
        <v>3307</v>
      </c>
      <c r="C20" s="68">
        <v>6</v>
      </c>
      <c r="D20" s="68">
        <v>746</v>
      </c>
      <c r="E20" s="68">
        <v>734</v>
      </c>
      <c r="F20" s="118">
        <v>0</v>
      </c>
      <c r="G20" s="71">
        <v>4793</v>
      </c>
      <c r="I20" s="35"/>
      <c r="J20" s="35"/>
      <c r="K20" s="35"/>
      <c r="L20" s="35"/>
      <c r="M20" s="35"/>
      <c r="N20" s="35"/>
    </row>
    <row r="21" spans="1:14" ht="14.25" customHeight="1" x14ac:dyDescent="0.25">
      <c r="A21" s="156" t="s">
        <v>65</v>
      </c>
      <c r="B21" s="68">
        <v>0</v>
      </c>
      <c r="C21" s="68">
        <v>0</v>
      </c>
      <c r="D21" s="68">
        <v>881</v>
      </c>
      <c r="E21" s="68">
        <v>0</v>
      </c>
      <c r="F21" s="118">
        <v>0</v>
      </c>
      <c r="G21" s="71">
        <v>881</v>
      </c>
      <c r="I21" s="35"/>
      <c r="J21" s="35"/>
      <c r="K21" s="35"/>
      <c r="L21" s="35"/>
      <c r="M21" s="35"/>
      <c r="N21" s="35"/>
    </row>
    <row r="22" spans="1:14" ht="14.25" customHeight="1" x14ac:dyDescent="0.25">
      <c r="A22" s="156" t="s">
        <v>38</v>
      </c>
      <c r="B22" s="68">
        <v>0</v>
      </c>
      <c r="C22" s="68">
        <v>369</v>
      </c>
      <c r="D22" s="68">
        <v>272</v>
      </c>
      <c r="E22" s="68">
        <v>0</v>
      </c>
      <c r="F22" s="118">
        <v>0</v>
      </c>
      <c r="G22" s="71">
        <v>641</v>
      </c>
      <c r="I22" s="35"/>
      <c r="J22" s="35"/>
      <c r="K22" s="35"/>
      <c r="L22" s="35"/>
      <c r="M22" s="35"/>
      <c r="N22" s="35"/>
    </row>
    <row r="23" spans="1:14" ht="14.25" customHeight="1" x14ac:dyDescent="0.25">
      <c r="A23" s="167" t="s">
        <v>0</v>
      </c>
      <c r="B23" s="198">
        <v>7060</v>
      </c>
      <c r="C23" s="198">
        <v>3727</v>
      </c>
      <c r="D23" s="198">
        <v>22877</v>
      </c>
      <c r="E23" s="198">
        <v>734</v>
      </c>
      <c r="F23" s="209">
        <v>397</v>
      </c>
      <c r="G23" s="209">
        <v>34795</v>
      </c>
      <c r="I23" s="35"/>
      <c r="J23" s="35"/>
      <c r="K23" s="35"/>
      <c r="L23" s="35"/>
      <c r="M23" s="35"/>
      <c r="N23" s="35"/>
    </row>
    <row r="24" spans="1:14" ht="14.25" customHeight="1" x14ac:dyDescent="0.25"/>
    <row r="25" spans="1:14" x14ac:dyDescent="0.25">
      <c r="A25" s="168" t="s">
        <v>106</v>
      </c>
      <c r="B25" s="14"/>
      <c r="C25" s="14"/>
      <c r="D25" s="14"/>
      <c r="E25" s="14"/>
      <c r="F25" s="14"/>
      <c r="G25" s="14"/>
    </row>
    <row r="26" spans="1:14" x14ac:dyDescent="0.25">
      <c r="A26" s="33"/>
    </row>
    <row r="27" spans="1:14" x14ac:dyDescent="0.25">
      <c r="A27" s="32"/>
    </row>
    <row r="28" spans="1:14" x14ac:dyDescent="0.25">
      <c r="A28" s="31"/>
    </row>
    <row r="29" spans="1:14" x14ac:dyDescent="0.25">
      <c r="A29" s="31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workbookViewId="0"/>
  </sheetViews>
  <sheetFormatPr defaultRowHeight="15" x14ac:dyDescent="0.25"/>
  <cols>
    <col min="1" max="1" width="31.140625" customWidth="1"/>
    <col min="13" max="13" width="41.5703125" bestFit="1" customWidth="1"/>
  </cols>
  <sheetData>
    <row r="1" spans="1:21" x14ac:dyDescent="0.25">
      <c r="A1" s="18" t="s">
        <v>146</v>
      </c>
      <c r="B1" s="18"/>
      <c r="C1" s="18"/>
      <c r="D1" s="18"/>
      <c r="E1" s="18"/>
      <c r="F1" s="18"/>
      <c r="G1" s="18"/>
      <c r="H1" s="18"/>
      <c r="I1" s="18"/>
    </row>
    <row r="2" spans="1:21" x14ac:dyDescent="0.25">
      <c r="M2" s="35"/>
      <c r="N2" s="35"/>
      <c r="O2" s="35"/>
      <c r="P2" s="35"/>
      <c r="Q2" s="35"/>
      <c r="R2" s="35"/>
      <c r="S2" s="35"/>
      <c r="T2" s="35"/>
      <c r="U2" s="35"/>
    </row>
    <row r="3" spans="1:21" x14ac:dyDescent="0.25">
      <c r="A3" s="230" t="s">
        <v>91</v>
      </c>
      <c r="B3" s="52" t="s">
        <v>10</v>
      </c>
      <c r="C3" s="53" t="s">
        <v>9</v>
      </c>
      <c r="D3" s="52" t="s">
        <v>11</v>
      </c>
      <c r="E3" s="52" t="s">
        <v>12</v>
      </c>
      <c r="F3" s="52" t="s">
        <v>13</v>
      </c>
      <c r="G3" s="52" t="s">
        <v>14</v>
      </c>
      <c r="H3" s="53" t="s">
        <v>15</v>
      </c>
      <c r="I3" s="53" t="s">
        <v>0</v>
      </c>
      <c r="M3" s="35"/>
      <c r="N3" s="35"/>
      <c r="O3" s="35"/>
      <c r="P3" s="35"/>
      <c r="Q3" s="35"/>
      <c r="R3" s="35"/>
      <c r="S3" s="35"/>
      <c r="T3" s="35"/>
      <c r="U3" s="35"/>
    </row>
    <row r="4" spans="1:21" x14ac:dyDescent="0.25">
      <c r="A4" s="231" t="s">
        <v>40</v>
      </c>
      <c r="B4" s="91">
        <v>1167</v>
      </c>
      <c r="C4" s="92">
        <v>308</v>
      </c>
      <c r="D4" s="91">
        <v>14</v>
      </c>
      <c r="E4" s="91">
        <v>435</v>
      </c>
      <c r="F4" s="91">
        <v>655</v>
      </c>
      <c r="G4" s="91">
        <v>318</v>
      </c>
      <c r="H4" s="92">
        <v>53</v>
      </c>
      <c r="I4" s="115">
        <v>1475</v>
      </c>
      <c r="J4" s="29"/>
      <c r="M4" s="35"/>
      <c r="N4" s="35"/>
      <c r="O4" s="35"/>
      <c r="P4" s="35"/>
      <c r="Q4" s="35"/>
      <c r="R4" s="35"/>
      <c r="S4" s="35"/>
      <c r="T4" s="35"/>
      <c r="U4" s="35"/>
    </row>
    <row r="5" spans="1:21" x14ac:dyDescent="0.25">
      <c r="A5" s="231" t="s">
        <v>32</v>
      </c>
      <c r="B5" s="91">
        <v>280</v>
      </c>
      <c r="C5" s="92">
        <v>38</v>
      </c>
      <c r="D5" s="91">
        <v>13</v>
      </c>
      <c r="E5" s="91">
        <v>193</v>
      </c>
      <c r="F5" s="91">
        <v>81</v>
      </c>
      <c r="G5" s="91">
        <v>28</v>
      </c>
      <c r="H5" s="92">
        <v>3</v>
      </c>
      <c r="I5" s="115">
        <v>318</v>
      </c>
      <c r="J5" s="29"/>
      <c r="M5" s="35"/>
      <c r="N5" s="35"/>
      <c r="O5" s="35"/>
      <c r="P5" s="35"/>
      <c r="Q5" s="35"/>
      <c r="R5" s="35"/>
      <c r="S5" s="35"/>
      <c r="T5" s="35"/>
      <c r="U5" s="35"/>
    </row>
    <row r="6" spans="1:21" x14ac:dyDescent="0.25">
      <c r="A6" s="231" t="s">
        <v>36</v>
      </c>
      <c r="B6" s="91">
        <v>574</v>
      </c>
      <c r="C6" s="92">
        <v>249</v>
      </c>
      <c r="D6" s="91">
        <v>1</v>
      </c>
      <c r="E6" s="91">
        <v>288</v>
      </c>
      <c r="F6" s="91">
        <v>348</v>
      </c>
      <c r="G6" s="91">
        <v>166</v>
      </c>
      <c r="H6" s="92">
        <v>20</v>
      </c>
      <c r="I6" s="115">
        <v>823</v>
      </c>
      <c r="J6" s="29"/>
      <c r="M6" s="35"/>
      <c r="N6" s="35"/>
      <c r="O6" s="35"/>
      <c r="P6" s="35"/>
      <c r="Q6" s="35"/>
      <c r="R6" s="35"/>
      <c r="S6" s="35"/>
      <c r="T6" s="35"/>
      <c r="U6" s="35"/>
    </row>
    <row r="7" spans="1:21" ht="15" customHeight="1" x14ac:dyDescent="0.25">
      <c r="A7" s="156" t="s">
        <v>64</v>
      </c>
      <c r="B7" s="91">
        <v>107</v>
      </c>
      <c r="C7" s="92">
        <v>13</v>
      </c>
      <c r="D7" s="91">
        <v>38</v>
      </c>
      <c r="E7" s="91">
        <v>64</v>
      </c>
      <c r="F7" s="91">
        <v>13</v>
      </c>
      <c r="G7" s="91">
        <v>5</v>
      </c>
      <c r="H7" s="92">
        <v>0</v>
      </c>
      <c r="I7" s="115">
        <v>120</v>
      </c>
      <c r="J7" s="29"/>
      <c r="M7" s="35"/>
      <c r="N7" s="35"/>
      <c r="O7" s="35"/>
      <c r="P7" s="35"/>
      <c r="Q7" s="35"/>
      <c r="R7" s="35"/>
      <c r="S7" s="35"/>
      <c r="T7" s="35"/>
      <c r="U7" s="35"/>
    </row>
    <row r="8" spans="1:21" x14ac:dyDescent="0.25">
      <c r="A8" s="231" t="s">
        <v>2</v>
      </c>
      <c r="B8" s="91">
        <v>8</v>
      </c>
      <c r="C8" s="92">
        <v>0</v>
      </c>
      <c r="D8" s="91">
        <v>0</v>
      </c>
      <c r="E8" s="91">
        <v>4</v>
      </c>
      <c r="F8" s="91">
        <v>4</v>
      </c>
      <c r="G8" s="91">
        <v>0</v>
      </c>
      <c r="H8" s="92">
        <v>0</v>
      </c>
      <c r="I8" s="115">
        <v>8</v>
      </c>
      <c r="J8" s="29"/>
      <c r="M8" s="35"/>
      <c r="N8" s="35"/>
      <c r="O8" s="35"/>
      <c r="P8" s="35"/>
      <c r="Q8" s="35"/>
      <c r="R8" s="35"/>
      <c r="S8" s="35"/>
      <c r="T8" s="35"/>
      <c r="U8" s="35"/>
    </row>
    <row r="9" spans="1:21" x14ac:dyDescent="0.25">
      <c r="A9" s="157" t="s">
        <v>42</v>
      </c>
      <c r="B9" s="91">
        <v>577</v>
      </c>
      <c r="C9" s="92">
        <v>143</v>
      </c>
      <c r="D9" s="91">
        <v>1</v>
      </c>
      <c r="E9" s="91">
        <v>161</v>
      </c>
      <c r="F9" s="91">
        <v>368</v>
      </c>
      <c r="G9" s="91">
        <v>171</v>
      </c>
      <c r="H9" s="92">
        <v>19</v>
      </c>
      <c r="I9" s="115">
        <v>720</v>
      </c>
      <c r="J9" s="29"/>
      <c r="M9" s="35"/>
      <c r="N9" s="35"/>
      <c r="O9" s="35"/>
      <c r="P9" s="35"/>
      <c r="Q9" s="35"/>
      <c r="R9" s="35"/>
      <c r="S9" s="35"/>
      <c r="T9" s="35"/>
      <c r="U9" s="35"/>
    </row>
    <row r="10" spans="1:21" x14ac:dyDescent="0.25">
      <c r="A10" s="157" t="s">
        <v>3</v>
      </c>
      <c r="B10" s="91">
        <v>12</v>
      </c>
      <c r="C10" s="92">
        <v>2</v>
      </c>
      <c r="D10" s="91">
        <v>0</v>
      </c>
      <c r="E10" s="91">
        <v>5</v>
      </c>
      <c r="F10" s="91">
        <v>6</v>
      </c>
      <c r="G10" s="91">
        <v>3</v>
      </c>
      <c r="H10" s="92">
        <v>0</v>
      </c>
      <c r="I10" s="115">
        <v>14</v>
      </c>
      <c r="J10" s="29"/>
      <c r="M10" s="35"/>
      <c r="N10" s="35"/>
      <c r="O10" s="35"/>
      <c r="P10" s="35"/>
      <c r="Q10" s="35"/>
      <c r="R10" s="35"/>
      <c r="S10" s="35"/>
      <c r="T10" s="35"/>
      <c r="U10" s="35"/>
    </row>
    <row r="11" spans="1:21" ht="15.75" customHeight="1" x14ac:dyDescent="0.25">
      <c r="A11" s="231" t="s">
        <v>4</v>
      </c>
      <c r="B11" s="91">
        <v>227</v>
      </c>
      <c r="C11" s="92">
        <v>48</v>
      </c>
      <c r="D11" s="91">
        <v>5</v>
      </c>
      <c r="E11" s="91">
        <v>63</v>
      </c>
      <c r="F11" s="91">
        <v>135</v>
      </c>
      <c r="G11" s="91">
        <v>58</v>
      </c>
      <c r="H11" s="92">
        <v>14</v>
      </c>
      <c r="I11" s="115">
        <v>275</v>
      </c>
      <c r="J11" s="29"/>
      <c r="M11" s="35"/>
      <c r="N11" s="35"/>
      <c r="O11" s="35"/>
      <c r="P11" s="35"/>
      <c r="Q11" s="35"/>
      <c r="R11" s="35"/>
      <c r="S11" s="35"/>
      <c r="T11" s="35"/>
      <c r="U11" s="35"/>
    </row>
    <row r="12" spans="1:21" ht="14.25" customHeight="1" x14ac:dyDescent="0.25">
      <c r="A12" s="157" t="s">
        <v>16</v>
      </c>
      <c r="B12" s="91">
        <v>2378</v>
      </c>
      <c r="C12" s="92">
        <v>929</v>
      </c>
      <c r="D12" s="91">
        <v>35</v>
      </c>
      <c r="E12" s="91">
        <v>1205</v>
      </c>
      <c r="F12" s="91">
        <v>1430</v>
      </c>
      <c r="G12" s="91">
        <v>591</v>
      </c>
      <c r="H12" s="92">
        <v>46</v>
      </c>
      <c r="I12" s="115">
        <v>3307</v>
      </c>
      <c r="J12" s="29"/>
      <c r="M12" s="35"/>
      <c r="N12" s="35"/>
      <c r="O12" s="35"/>
      <c r="P12" s="35"/>
      <c r="Q12" s="35"/>
      <c r="R12" s="35"/>
      <c r="S12" s="35"/>
      <c r="T12" s="35"/>
      <c r="U12" s="35"/>
    </row>
    <row r="13" spans="1:21" x14ac:dyDescent="0.25">
      <c r="A13" s="232" t="s">
        <v>0</v>
      </c>
      <c r="B13" s="95">
        <v>5330</v>
      </c>
      <c r="C13" s="96">
        <v>1730</v>
      </c>
      <c r="D13" s="95">
        <v>107</v>
      </c>
      <c r="E13" s="95">
        <v>2418</v>
      </c>
      <c r="F13" s="95">
        <v>3040</v>
      </c>
      <c r="G13" s="95">
        <v>1340</v>
      </c>
      <c r="H13" s="96">
        <v>155</v>
      </c>
      <c r="I13" s="96">
        <v>7060</v>
      </c>
      <c r="J13" s="29"/>
    </row>
    <row r="15" spans="1:21" ht="17.25" x14ac:dyDescent="0.25">
      <c r="A15" s="237" t="s">
        <v>108</v>
      </c>
      <c r="B15" s="13"/>
      <c r="C15" s="13"/>
      <c r="D15" s="13"/>
      <c r="E15" s="13"/>
      <c r="F15" s="13"/>
      <c r="G15" s="13"/>
      <c r="H15" s="13"/>
      <c r="I15" s="13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/>
  </sheetViews>
  <sheetFormatPr defaultRowHeight="15" x14ac:dyDescent="0.25"/>
  <cols>
    <col min="1" max="1" width="27.42578125" customWidth="1"/>
    <col min="5" max="5" width="41.5703125" bestFit="1" customWidth="1"/>
  </cols>
  <sheetData>
    <row r="1" spans="1:4" x14ac:dyDescent="0.25">
      <c r="A1" s="3" t="s">
        <v>147</v>
      </c>
      <c r="B1" s="2"/>
    </row>
    <row r="3" spans="1:4" x14ac:dyDescent="0.25">
      <c r="A3" s="180" t="s">
        <v>91</v>
      </c>
      <c r="B3" s="52" t="s">
        <v>1</v>
      </c>
    </row>
    <row r="4" spans="1:4" x14ac:dyDescent="0.25">
      <c r="A4" s="238" t="s">
        <v>34</v>
      </c>
      <c r="B4" s="137">
        <v>186</v>
      </c>
      <c r="C4" s="1"/>
      <c r="D4" s="1"/>
    </row>
    <row r="5" spans="1:4" x14ac:dyDescent="0.25">
      <c r="A5" s="238" t="s">
        <v>40</v>
      </c>
      <c r="B5" s="92">
        <v>289</v>
      </c>
      <c r="C5" s="1"/>
      <c r="D5" s="1"/>
    </row>
    <row r="6" spans="1:4" x14ac:dyDescent="0.25">
      <c r="A6" s="238" t="s">
        <v>39</v>
      </c>
      <c r="B6" s="92">
        <v>2240</v>
      </c>
      <c r="C6" s="1"/>
      <c r="D6" s="1"/>
    </row>
    <row r="7" spans="1:4" x14ac:dyDescent="0.25">
      <c r="A7" s="238" t="s">
        <v>37</v>
      </c>
      <c r="B7" s="92">
        <v>2</v>
      </c>
      <c r="C7" s="1"/>
      <c r="D7" s="1"/>
    </row>
    <row r="8" spans="1:4" x14ac:dyDescent="0.25">
      <c r="A8" s="238" t="s">
        <v>2</v>
      </c>
      <c r="B8" s="92">
        <v>35</v>
      </c>
      <c r="C8" s="1"/>
      <c r="D8" s="1"/>
    </row>
    <row r="9" spans="1:4" x14ac:dyDescent="0.25">
      <c r="A9" s="231" t="s">
        <v>69</v>
      </c>
      <c r="B9" s="92">
        <v>31</v>
      </c>
      <c r="C9" s="1"/>
      <c r="D9" s="1"/>
    </row>
    <row r="10" spans="1:4" x14ac:dyDescent="0.25">
      <c r="A10" s="238" t="s">
        <v>3</v>
      </c>
      <c r="B10" s="92">
        <v>508</v>
      </c>
      <c r="C10" s="1"/>
      <c r="D10" s="1"/>
    </row>
    <row r="11" spans="1:4" x14ac:dyDescent="0.25">
      <c r="A11" s="238" t="s">
        <v>4</v>
      </c>
      <c r="B11" s="92">
        <v>61</v>
      </c>
      <c r="C11" s="1"/>
      <c r="D11" s="1"/>
    </row>
    <row r="12" spans="1:4" x14ac:dyDescent="0.25">
      <c r="A12" s="238" t="s">
        <v>16</v>
      </c>
      <c r="B12" s="92">
        <v>6</v>
      </c>
      <c r="C12" s="1"/>
      <c r="D12" s="1"/>
    </row>
    <row r="13" spans="1:4" x14ac:dyDescent="0.25">
      <c r="A13" s="238" t="s">
        <v>38</v>
      </c>
      <c r="B13" s="92">
        <v>369</v>
      </c>
      <c r="C13" s="1"/>
      <c r="D13" s="1"/>
    </row>
    <row r="14" spans="1:4" x14ac:dyDescent="0.25">
      <c r="A14" s="239" t="s">
        <v>0</v>
      </c>
      <c r="B14" s="240">
        <v>3727</v>
      </c>
      <c r="C14" s="1"/>
      <c r="D14" s="1"/>
    </row>
    <row r="16" spans="1:4" ht="17.25" x14ac:dyDescent="0.25">
      <c r="A16" s="237" t="s">
        <v>108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/>
  </sheetViews>
  <sheetFormatPr defaultRowHeight="15" x14ac:dyDescent="0.25"/>
  <cols>
    <col min="1" max="1" width="11.28515625" customWidth="1"/>
    <col min="2" max="3" width="11.28515625" style="27" customWidth="1"/>
  </cols>
  <sheetData>
    <row r="1" spans="1:4" ht="17.25" x14ac:dyDescent="0.25">
      <c r="A1" s="15" t="s">
        <v>148</v>
      </c>
      <c r="B1" s="15"/>
      <c r="C1" s="15"/>
    </row>
    <row r="3" spans="1:4" x14ac:dyDescent="0.25">
      <c r="A3" s="233" t="s">
        <v>8</v>
      </c>
      <c r="B3" s="138" t="s">
        <v>10</v>
      </c>
      <c r="C3" s="139" t="s">
        <v>9</v>
      </c>
      <c r="D3" s="139" t="s">
        <v>0</v>
      </c>
    </row>
    <row r="4" spans="1:4" x14ac:dyDescent="0.25">
      <c r="A4" s="234" t="s">
        <v>11</v>
      </c>
      <c r="B4" s="140">
        <v>7</v>
      </c>
      <c r="C4" s="192">
        <v>4</v>
      </c>
      <c r="D4" s="141">
        <v>11</v>
      </c>
    </row>
    <row r="5" spans="1:4" x14ac:dyDescent="0.25">
      <c r="A5" s="234" t="s">
        <v>12</v>
      </c>
      <c r="B5" s="140">
        <v>159</v>
      </c>
      <c r="C5" s="192">
        <v>72</v>
      </c>
      <c r="D5" s="141">
        <v>231</v>
      </c>
    </row>
    <row r="6" spans="1:4" x14ac:dyDescent="0.25">
      <c r="A6" s="234" t="s">
        <v>13</v>
      </c>
      <c r="B6" s="140">
        <v>164</v>
      </c>
      <c r="C6" s="192">
        <v>110</v>
      </c>
      <c r="D6" s="141">
        <v>274</v>
      </c>
    </row>
    <row r="7" spans="1:4" x14ac:dyDescent="0.25">
      <c r="A7" s="234" t="s">
        <v>14</v>
      </c>
      <c r="B7" s="140">
        <v>113</v>
      </c>
      <c r="C7" s="192">
        <v>75</v>
      </c>
      <c r="D7" s="141">
        <v>188</v>
      </c>
    </row>
    <row r="8" spans="1:4" x14ac:dyDescent="0.25">
      <c r="A8" s="234" t="s">
        <v>15</v>
      </c>
      <c r="B8" s="140">
        <v>19</v>
      </c>
      <c r="C8" s="192">
        <v>11</v>
      </c>
      <c r="D8" s="141">
        <v>30</v>
      </c>
    </row>
    <row r="9" spans="1:4" x14ac:dyDescent="0.25">
      <c r="A9" s="235" t="s">
        <v>0</v>
      </c>
      <c r="B9" s="236">
        <v>462</v>
      </c>
      <c r="C9" s="193">
        <v>272</v>
      </c>
      <c r="D9" s="193">
        <v>734</v>
      </c>
    </row>
    <row r="10" spans="1:4" x14ac:dyDescent="0.25">
      <c r="B10" s="15"/>
      <c r="C10" s="15"/>
      <c r="D10" s="15"/>
    </row>
    <row r="11" spans="1:4" ht="17.25" x14ac:dyDescent="0.25">
      <c r="A11" s="237" t="s">
        <v>108</v>
      </c>
      <c r="C11" s="29"/>
      <c r="D11" s="14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workbookViewId="0"/>
  </sheetViews>
  <sheetFormatPr defaultRowHeight="15" x14ac:dyDescent="0.25"/>
  <cols>
    <col min="1" max="1" width="43" customWidth="1"/>
    <col min="2" max="2" width="7.85546875" customWidth="1"/>
    <col min="3" max="3" width="8.140625" customWidth="1"/>
    <col min="5" max="5" width="8.42578125" customWidth="1"/>
    <col min="6" max="8" width="8.7109375" customWidth="1"/>
    <col min="9" max="9" width="7.42578125" customWidth="1"/>
    <col min="10" max="10" width="8.85546875" style="35" bestFit="1" customWidth="1"/>
    <col min="11" max="11" width="7.85546875" customWidth="1"/>
    <col min="13" max="13" width="29.7109375" customWidth="1"/>
  </cols>
  <sheetData>
    <row r="1" spans="1:23" s="27" customFormat="1" x14ac:dyDescent="0.25">
      <c r="A1" s="54" t="s">
        <v>149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23" s="27" customFormat="1" x14ac:dyDescent="0.25">
      <c r="J2" s="35"/>
    </row>
    <row r="3" spans="1:23" x14ac:dyDescent="0.25">
      <c r="A3" s="215" t="s">
        <v>91</v>
      </c>
      <c r="B3" s="52" t="s">
        <v>10</v>
      </c>
      <c r="C3" s="52" t="s">
        <v>9</v>
      </c>
      <c r="D3" s="53" t="s">
        <v>7</v>
      </c>
      <c r="E3" s="52" t="s">
        <v>11</v>
      </c>
      <c r="F3" s="52" t="s">
        <v>12</v>
      </c>
      <c r="G3" s="52" t="s">
        <v>13</v>
      </c>
      <c r="H3" s="52" t="s">
        <v>14</v>
      </c>
      <c r="I3" s="52" t="s">
        <v>15</v>
      </c>
      <c r="J3" s="53" t="s">
        <v>7</v>
      </c>
      <c r="K3" s="53" t="s">
        <v>0</v>
      </c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23" ht="15" customHeight="1" x14ac:dyDescent="0.25">
      <c r="A4" s="156" t="s">
        <v>34</v>
      </c>
      <c r="B4" s="68">
        <v>3</v>
      </c>
      <c r="C4" s="68">
        <v>0</v>
      </c>
      <c r="D4" s="118">
        <v>0</v>
      </c>
      <c r="E4" s="68">
        <v>0</v>
      </c>
      <c r="F4" s="68">
        <v>2</v>
      </c>
      <c r="G4" s="68">
        <v>0</v>
      </c>
      <c r="H4" s="68">
        <v>1</v>
      </c>
      <c r="I4" s="68">
        <v>0</v>
      </c>
      <c r="J4" s="118">
        <v>0</v>
      </c>
      <c r="K4" s="71">
        <v>3</v>
      </c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</row>
    <row r="5" spans="1:23" ht="15" customHeight="1" x14ac:dyDescent="0.25">
      <c r="A5" s="156" t="s">
        <v>40</v>
      </c>
      <c r="B5" s="68">
        <v>1764</v>
      </c>
      <c r="C5" s="68">
        <v>410</v>
      </c>
      <c r="D5" s="118">
        <v>3</v>
      </c>
      <c r="E5" s="68">
        <v>84</v>
      </c>
      <c r="F5" s="68">
        <v>757</v>
      </c>
      <c r="G5" s="68">
        <v>856</v>
      </c>
      <c r="H5" s="68">
        <v>375</v>
      </c>
      <c r="I5" s="68">
        <v>105</v>
      </c>
      <c r="J5" s="118">
        <v>0</v>
      </c>
      <c r="K5" s="71">
        <v>2177</v>
      </c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</row>
    <row r="6" spans="1:23" ht="15" customHeight="1" x14ac:dyDescent="0.25">
      <c r="A6" s="156" t="s">
        <v>39</v>
      </c>
      <c r="B6" s="68">
        <v>443</v>
      </c>
      <c r="C6" s="68">
        <v>35</v>
      </c>
      <c r="D6" s="118">
        <v>0</v>
      </c>
      <c r="E6" s="68">
        <v>39</v>
      </c>
      <c r="F6" s="68">
        <v>255</v>
      </c>
      <c r="G6" s="68">
        <v>149</v>
      </c>
      <c r="H6" s="68">
        <v>33</v>
      </c>
      <c r="I6" s="68">
        <v>2</v>
      </c>
      <c r="J6" s="118">
        <v>0</v>
      </c>
      <c r="K6" s="71">
        <v>478</v>
      </c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</row>
    <row r="7" spans="1:23" ht="15" customHeight="1" x14ac:dyDescent="0.25">
      <c r="A7" s="156" t="s">
        <v>32</v>
      </c>
      <c r="B7" s="68">
        <v>1076</v>
      </c>
      <c r="C7" s="68">
        <v>124</v>
      </c>
      <c r="D7" s="118">
        <v>2</v>
      </c>
      <c r="E7" s="68">
        <v>76</v>
      </c>
      <c r="F7" s="68">
        <v>555</v>
      </c>
      <c r="G7" s="68">
        <v>445</v>
      </c>
      <c r="H7" s="68">
        <v>109</v>
      </c>
      <c r="I7" s="68">
        <v>17</v>
      </c>
      <c r="J7" s="118">
        <v>0</v>
      </c>
      <c r="K7" s="71">
        <v>1202</v>
      </c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</row>
    <row r="8" spans="1:23" ht="15" customHeight="1" x14ac:dyDescent="0.25">
      <c r="A8" s="156" t="s">
        <v>5</v>
      </c>
      <c r="B8" s="68">
        <v>2408</v>
      </c>
      <c r="C8" s="68">
        <v>570</v>
      </c>
      <c r="D8" s="118">
        <v>7</v>
      </c>
      <c r="E8" s="68">
        <v>16</v>
      </c>
      <c r="F8" s="68">
        <v>724</v>
      </c>
      <c r="G8" s="68">
        <v>1640</v>
      </c>
      <c r="H8" s="68">
        <v>559</v>
      </c>
      <c r="I8" s="68">
        <v>46</v>
      </c>
      <c r="J8" s="118">
        <v>0</v>
      </c>
      <c r="K8" s="71">
        <v>2985</v>
      </c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</row>
    <row r="9" spans="1:23" ht="15" customHeight="1" x14ac:dyDescent="0.25">
      <c r="A9" s="156" t="s">
        <v>41</v>
      </c>
      <c r="B9" s="68">
        <v>2123</v>
      </c>
      <c r="C9" s="68">
        <v>367</v>
      </c>
      <c r="D9" s="118">
        <v>2</v>
      </c>
      <c r="E9" s="68">
        <v>112</v>
      </c>
      <c r="F9" s="68">
        <v>792</v>
      </c>
      <c r="G9" s="68">
        <v>1262</v>
      </c>
      <c r="H9" s="68">
        <v>294</v>
      </c>
      <c r="I9" s="68">
        <v>31</v>
      </c>
      <c r="J9" s="118">
        <v>1</v>
      </c>
      <c r="K9" s="71">
        <v>2492</v>
      </c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</row>
    <row r="10" spans="1:23" ht="15" customHeight="1" x14ac:dyDescent="0.25">
      <c r="A10" s="156" t="s">
        <v>6</v>
      </c>
      <c r="B10" s="68">
        <v>968</v>
      </c>
      <c r="C10" s="68">
        <v>86</v>
      </c>
      <c r="D10" s="118">
        <v>5</v>
      </c>
      <c r="E10" s="68">
        <v>89</v>
      </c>
      <c r="F10" s="68">
        <v>319</v>
      </c>
      <c r="G10" s="68">
        <v>506</v>
      </c>
      <c r="H10" s="68">
        <v>137</v>
      </c>
      <c r="I10" s="68">
        <v>8</v>
      </c>
      <c r="J10" s="118">
        <v>0</v>
      </c>
      <c r="K10" s="71">
        <v>1059</v>
      </c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</row>
    <row r="11" spans="1:23" ht="15" customHeight="1" x14ac:dyDescent="0.25">
      <c r="A11" s="157" t="s">
        <v>35</v>
      </c>
      <c r="B11" s="68">
        <v>1857</v>
      </c>
      <c r="C11" s="68">
        <v>415</v>
      </c>
      <c r="D11" s="118">
        <v>0</v>
      </c>
      <c r="E11" s="68">
        <v>81</v>
      </c>
      <c r="F11" s="68">
        <v>721</v>
      </c>
      <c r="G11" s="68">
        <v>970</v>
      </c>
      <c r="H11" s="68">
        <v>397</v>
      </c>
      <c r="I11" s="68">
        <v>103</v>
      </c>
      <c r="J11" s="118">
        <v>0</v>
      </c>
      <c r="K11" s="71">
        <v>2272</v>
      </c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</row>
    <row r="12" spans="1:23" ht="15" customHeight="1" x14ac:dyDescent="0.25">
      <c r="A12" s="156" t="s">
        <v>37</v>
      </c>
      <c r="B12" s="68">
        <v>204</v>
      </c>
      <c r="C12" s="68">
        <v>25</v>
      </c>
      <c r="D12" s="118">
        <v>0</v>
      </c>
      <c r="E12" s="68">
        <v>2</v>
      </c>
      <c r="F12" s="68">
        <v>81</v>
      </c>
      <c r="G12" s="68">
        <v>96</v>
      </c>
      <c r="H12" s="68">
        <v>45</v>
      </c>
      <c r="I12" s="68">
        <v>5</v>
      </c>
      <c r="J12" s="118">
        <v>0</v>
      </c>
      <c r="K12" s="71">
        <v>229</v>
      </c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</row>
    <row r="13" spans="1:23" ht="15" customHeight="1" x14ac:dyDescent="0.25">
      <c r="A13" s="156" t="s">
        <v>36</v>
      </c>
      <c r="B13" s="68">
        <v>4209</v>
      </c>
      <c r="C13" s="68">
        <v>696</v>
      </c>
      <c r="D13" s="118">
        <v>11</v>
      </c>
      <c r="E13" s="68">
        <v>189</v>
      </c>
      <c r="F13" s="68">
        <v>1835</v>
      </c>
      <c r="G13" s="68">
        <v>2328</v>
      </c>
      <c r="H13" s="68">
        <v>505</v>
      </c>
      <c r="I13" s="68">
        <v>59</v>
      </c>
      <c r="J13" s="118">
        <v>0</v>
      </c>
      <c r="K13" s="71">
        <v>4916</v>
      </c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3" ht="15" customHeight="1" x14ac:dyDescent="0.25">
      <c r="A14" s="156" t="s">
        <v>64</v>
      </c>
      <c r="B14" s="68">
        <v>1133</v>
      </c>
      <c r="C14" s="68">
        <v>167</v>
      </c>
      <c r="D14" s="118">
        <v>3</v>
      </c>
      <c r="E14" s="68">
        <v>64</v>
      </c>
      <c r="F14" s="68">
        <v>552</v>
      </c>
      <c r="G14" s="68">
        <v>560</v>
      </c>
      <c r="H14" s="68">
        <v>109</v>
      </c>
      <c r="I14" s="68">
        <v>18</v>
      </c>
      <c r="J14" s="118">
        <v>0</v>
      </c>
      <c r="K14" s="71">
        <v>1303</v>
      </c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1:23" ht="15" customHeight="1" x14ac:dyDescent="0.25">
      <c r="A15" s="156" t="s">
        <v>2</v>
      </c>
      <c r="B15" s="68">
        <v>778</v>
      </c>
      <c r="C15" s="68">
        <v>82</v>
      </c>
      <c r="D15" s="118">
        <v>7</v>
      </c>
      <c r="E15" s="68">
        <v>76</v>
      </c>
      <c r="F15" s="68">
        <v>349</v>
      </c>
      <c r="G15" s="68">
        <v>343</v>
      </c>
      <c r="H15" s="68">
        <v>82</v>
      </c>
      <c r="I15" s="68">
        <v>11</v>
      </c>
      <c r="J15" s="118">
        <v>6</v>
      </c>
      <c r="K15" s="71">
        <v>867</v>
      </c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spans="1:23" ht="15" customHeight="1" x14ac:dyDescent="0.25">
      <c r="A16" s="156" t="s">
        <v>42</v>
      </c>
      <c r="B16" s="68">
        <v>285</v>
      </c>
      <c r="C16" s="68">
        <v>31</v>
      </c>
      <c r="D16" s="118">
        <v>1</v>
      </c>
      <c r="E16" s="68">
        <v>4</v>
      </c>
      <c r="F16" s="68">
        <v>76</v>
      </c>
      <c r="G16" s="68">
        <v>187</v>
      </c>
      <c r="H16" s="68">
        <v>44</v>
      </c>
      <c r="I16" s="68">
        <v>6</v>
      </c>
      <c r="J16" s="118">
        <v>0</v>
      </c>
      <c r="K16" s="71">
        <v>317</v>
      </c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23" ht="15" customHeight="1" x14ac:dyDescent="0.25">
      <c r="A17" s="156" t="s">
        <v>69</v>
      </c>
      <c r="B17" s="68">
        <v>288</v>
      </c>
      <c r="C17" s="68">
        <v>179</v>
      </c>
      <c r="D17" s="118">
        <v>3</v>
      </c>
      <c r="E17" s="68">
        <v>14</v>
      </c>
      <c r="F17" s="68">
        <v>132</v>
      </c>
      <c r="G17" s="68">
        <v>232</v>
      </c>
      <c r="H17" s="68">
        <v>83</v>
      </c>
      <c r="I17" s="68">
        <v>7</v>
      </c>
      <c r="J17" s="118">
        <v>2</v>
      </c>
      <c r="K17" s="71">
        <v>470</v>
      </c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</row>
    <row r="18" spans="1:23" ht="15" customHeight="1" x14ac:dyDescent="0.25">
      <c r="A18" s="156" t="s">
        <v>3</v>
      </c>
      <c r="B18" s="68">
        <v>11</v>
      </c>
      <c r="C18" s="68">
        <v>0</v>
      </c>
      <c r="D18" s="118">
        <v>0</v>
      </c>
      <c r="E18" s="68">
        <v>0</v>
      </c>
      <c r="F18" s="68">
        <v>3</v>
      </c>
      <c r="G18" s="68">
        <v>6</v>
      </c>
      <c r="H18" s="68">
        <v>2</v>
      </c>
      <c r="I18" s="68">
        <v>0</v>
      </c>
      <c r="J18" s="118">
        <v>0</v>
      </c>
      <c r="K18" s="71">
        <v>11</v>
      </c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</row>
    <row r="19" spans="1:23" ht="15" customHeight="1" x14ac:dyDescent="0.25">
      <c r="A19" s="156" t="s">
        <v>4</v>
      </c>
      <c r="B19" s="68">
        <v>167</v>
      </c>
      <c r="C19" s="68">
        <v>30</v>
      </c>
      <c r="D19" s="118">
        <v>0</v>
      </c>
      <c r="E19" s="68">
        <v>4</v>
      </c>
      <c r="F19" s="68">
        <v>64</v>
      </c>
      <c r="G19" s="68">
        <v>112</v>
      </c>
      <c r="H19" s="68">
        <v>17</v>
      </c>
      <c r="I19" s="68">
        <v>0</v>
      </c>
      <c r="J19" s="118">
        <v>0</v>
      </c>
      <c r="K19" s="71">
        <v>197</v>
      </c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</row>
    <row r="20" spans="1:23" ht="15" customHeight="1" x14ac:dyDescent="0.25">
      <c r="A20" s="156" t="s">
        <v>16</v>
      </c>
      <c r="B20" s="68">
        <v>644</v>
      </c>
      <c r="C20" s="68">
        <v>102</v>
      </c>
      <c r="D20" s="118">
        <v>0</v>
      </c>
      <c r="E20" s="68">
        <v>39</v>
      </c>
      <c r="F20" s="68">
        <v>395</v>
      </c>
      <c r="G20" s="68">
        <v>248</v>
      </c>
      <c r="H20" s="68">
        <v>62</v>
      </c>
      <c r="I20" s="68">
        <v>1</v>
      </c>
      <c r="J20" s="118">
        <v>1</v>
      </c>
      <c r="K20" s="71">
        <v>746</v>
      </c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</row>
    <row r="21" spans="1:23" ht="15" customHeight="1" x14ac:dyDescent="0.25">
      <c r="A21" s="156" t="s">
        <v>63</v>
      </c>
      <c r="B21" s="68">
        <v>788</v>
      </c>
      <c r="C21" s="68">
        <v>91</v>
      </c>
      <c r="D21" s="118">
        <v>2</v>
      </c>
      <c r="E21" s="68">
        <v>81</v>
      </c>
      <c r="F21" s="68">
        <v>364</v>
      </c>
      <c r="G21" s="68">
        <v>376</v>
      </c>
      <c r="H21" s="68">
        <v>59</v>
      </c>
      <c r="I21" s="68">
        <v>1</v>
      </c>
      <c r="J21" s="118">
        <v>0</v>
      </c>
      <c r="K21" s="71">
        <v>881</v>
      </c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</row>
    <row r="22" spans="1:23" ht="15" customHeight="1" x14ac:dyDescent="0.25">
      <c r="A22" s="156" t="s">
        <v>38</v>
      </c>
      <c r="B22" s="68">
        <v>240</v>
      </c>
      <c r="C22" s="68">
        <v>31</v>
      </c>
      <c r="D22" s="118">
        <v>1</v>
      </c>
      <c r="E22" s="68">
        <v>8</v>
      </c>
      <c r="F22" s="68">
        <v>99</v>
      </c>
      <c r="G22" s="68">
        <v>126</v>
      </c>
      <c r="H22" s="68">
        <v>34</v>
      </c>
      <c r="I22" s="68">
        <v>5</v>
      </c>
      <c r="J22" s="118">
        <v>0</v>
      </c>
      <c r="K22" s="71">
        <v>272</v>
      </c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</row>
    <row r="23" spans="1:23" ht="15" customHeight="1" x14ac:dyDescent="0.25">
      <c r="A23" s="167" t="s">
        <v>0</v>
      </c>
      <c r="B23" s="198">
        <v>19389</v>
      </c>
      <c r="C23" s="198">
        <v>3441</v>
      </c>
      <c r="D23" s="209">
        <v>47</v>
      </c>
      <c r="E23" s="198">
        <v>978</v>
      </c>
      <c r="F23" s="198">
        <v>8075</v>
      </c>
      <c r="G23" s="198">
        <v>10442</v>
      </c>
      <c r="H23" s="198">
        <v>2947</v>
      </c>
      <c r="I23" s="198">
        <v>425</v>
      </c>
      <c r="J23" s="209">
        <v>10</v>
      </c>
      <c r="K23" s="209">
        <v>22877</v>
      </c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</row>
    <row r="24" spans="1:23" ht="15" customHeight="1" x14ac:dyDescent="0.25"/>
    <row r="25" spans="1:23" ht="17.25" x14ac:dyDescent="0.25">
      <c r="A25" s="237" t="s">
        <v>108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/>
  </sheetViews>
  <sheetFormatPr defaultRowHeight="15" x14ac:dyDescent="0.25"/>
  <cols>
    <col min="1" max="1" width="32.7109375" customWidth="1"/>
    <col min="2" max="2" width="17.5703125" customWidth="1"/>
    <col min="3" max="3" width="18.42578125" customWidth="1"/>
  </cols>
  <sheetData>
    <row r="1" spans="1:9" x14ac:dyDescent="0.25">
      <c r="A1" s="28" t="s">
        <v>62</v>
      </c>
      <c r="B1" s="27"/>
      <c r="C1" s="27"/>
      <c r="D1" s="27"/>
      <c r="E1" s="27"/>
    </row>
    <row r="2" spans="1:9" x14ac:dyDescent="0.25">
      <c r="A2" s="27"/>
      <c r="B2" s="244"/>
      <c r="C2" s="244"/>
      <c r="D2" s="244"/>
      <c r="E2" s="244"/>
    </row>
    <row r="3" spans="1:9" ht="29.1" customHeight="1" x14ac:dyDescent="0.25">
      <c r="A3" s="241"/>
      <c r="B3" s="134" t="s">
        <v>151</v>
      </c>
      <c r="C3" s="135" t="s">
        <v>152</v>
      </c>
      <c r="D3" s="134" t="s">
        <v>92</v>
      </c>
      <c r="E3" s="135" t="s">
        <v>93</v>
      </c>
      <c r="I3" s="38"/>
    </row>
    <row r="4" spans="1:9" s="35" customFormat="1" x14ac:dyDescent="0.25">
      <c r="A4" s="242" t="s">
        <v>110</v>
      </c>
      <c r="B4" s="245">
        <v>27725</v>
      </c>
      <c r="C4" s="153">
        <v>27805</v>
      </c>
      <c r="D4" s="136">
        <f>SUM(C4-B4)</f>
        <v>80</v>
      </c>
      <c r="E4" s="246">
        <f>D4/B4*100</f>
        <v>0.28854824165915238</v>
      </c>
      <c r="I4" s="34"/>
    </row>
    <row r="5" spans="1:9" s="35" customFormat="1" x14ac:dyDescent="0.25">
      <c r="A5" s="243" t="s">
        <v>150</v>
      </c>
      <c r="B5" s="247">
        <v>25593</v>
      </c>
      <c r="C5" s="184">
        <v>27296</v>
      </c>
      <c r="D5" s="248">
        <f>SUM(C5-B5)</f>
        <v>1703</v>
      </c>
      <c r="E5" s="249">
        <f>D5/B5*100</f>
        <v>6.6541632477630603</v>
      </c>
      <c r="I5" s="3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activeCell="C8" sqref="C8"/>
    </sheetView>
  </sheetViews>
  <sheetFormatPr defaultRowHeight="15" x14ac:dyDescent="0.25"/>
  <cols>
    <col min="1" max="1" width="32.85546875" customWidth="1"/>
    <col min="4" max="4" width="14.140625" customWidth="1"/>
    <col min="5" max="5" width="14.5703125" customWidth="1"/>
    <col min="9" max="9" width="26.140625" customWidth="1"/>
    <col min="13" max="13" width="11.42578125" customWidth="1"/>
  </cols>
  <sheetData>
    <row r="1" spans="1:13" x14ac:dyDescent="0.25">
      <c r="A1" s="57" t="s">
        <v>111</v>
      </c>
      <c r="B1" s="57"/>
      <c r="C1" s="57"/>
      <c r="D1" s="57"/>
      <c r="E1" s="57"/>
      <c r="F1" s="20"/>
      <c r="G1" s="20"/>
      <c r="H1" s="20"/>
      <c r="I1" s="12"/>
      <c r="J1" s="12"/>
      <c r="K1" s="12"/>
      <c r="L1" s="12"/>
      <c r="M1" s="12"/>
    </row>
    <row r="2" spans="1:13" x14ac:dyDescent="0.25">
      <c r="A2" s="22"/>
      <c r="B2" s="22"/>
      <c r="C2" s="22"/>
      <c r="D2" s="22"/>
      <c r="E2" s="22"/>
      <c r="F2" s="20"/>
      <c r="G2" s="20"/>
      <c r="H2" s="20"/>
      <c r="I2" s="20"/>
      <c r="J2" s="23"/>
      <c r="K2" s="23"/>
      <c r="L2" s="20"/>
      <c r="M2" s="20"/>
    </row>
    <row r="3" spans="1:13" ht="47.1" customHeight="1" x14ac:dyDescent="0.25">
      <c r="A3" s="144" t="s">
        <v>66</v>
      </c>
      <c r="B3" s="60">
        <v>2023</v>
      </c>
      <c r="C3" s="60">
        <v>2024</v>
      </c>
      <c r="D3" s="59" t="s">
        <v>67</v>
      </c>
      <c r="E3" s="60" t="s">
        <v>68</v>
      </c>
      <c r="F3" s="24"/>
      <c r="G3" s="24"/>
      <c r="H3" s="24"/>
      <c r="I3" s="12"/>
      <c r="J3" s="12"/>
      <c r="K3" s="12"/>
      <c r="L3" s="12"/>
      <c r="M3" s="12"/>
    </row>
    <row r="4" spans="1:13" ht="15.75" customHeight="1" x14ac:dyDescent="0.25">
      <c r="A4" s="145" t="s">
        <v>43</v>
      </c>
      <c r="B4" s="148">
        <v>8689</v>
      </c>
      <c r="C4" s="148">
        <v>7060</v>
      </c>
      <c r="D4" s="63">
        <f>SUM(C4-B4)</f>
        <v>-1629</v>
      </c>
      <c r="E4" s="65">
        <f>SUM(D4/B4*100)</f>
        <v>-18.74784209920589</v>
      </c>
      <c r="F4" s="24"/>
      <c r="G4" s="25"/>
      <c r="H4" s="24"/>
      <c r="I4" s="12"/>
      <c r="J4" s="12"/>
      <c r="K4" s="12"/>
      <c r="L4" s="12"/>
      <c r="M4" s="12"/>
    </row>
    <row r="5" spans="1:13" ht="15.75" customHeight="1" x14ac:dyDescent="0.25">
      <c r="A5" s="145" t="s">
        <v>44</v>
      </c>
      <c r="B5" s="148">
        <v>4542</v>
      </c>
      <c r="C5" s="148">
        <v>3727</v>
      </c>
      <c r="D5" s="63">
        <f t="shared" ref="D5:D9" si="0">SUM(C5-B5)</f>
        <v>-815</v>
      </c>
      <c r="E5" s="65">
        <f t="shared" ref="E5:E9" si="1">SUM(D5/B5*100)</f>
        <v>-17.943637164244826</v>
      </c>
      <c r="F5" s="24"/>
      <c r="G5" s="25"/>
      <c r="H5" s="24"/>
      <c r="I5" s="12"/>
      <c r="J5" s="12"/>
      <c r="K5" s="12"/>
      <c r="L5" s="12"/>
      <c r="M5" s="12"/>
    </row>
    <row r="6" spans="1:13" ht="15.75" customHeight="1" x14ac:dyDescent="0.25">
      <c r="A6" s="145" t="s">
        <v>33</v>
      </c>
      <c r="B6" s="148">
        <v>27296</v>
      </c>
      <c r="C6" s="148">
        <v>22877</v>
      </c>
      <c r="D6" s="63">
        <f t="shared" si="0"/>
        <v>-4419</v>
      </c>
      <c r="E6" s="65">
        <f t="shared" si="1"/>
        <v>-16.189185228604924</v>
      </c>
      <c r="F6" s="24"/>
      <c r="G6" s="25"/>
      <c r="H6" s="24"/>
      <c r="I6" s="12"/>
      <c r="J6" s="12"/>
      <c r="K6" s="12"/>
      <c r="L6" s="12"/>
      <c r="M6" s="12"/>
    </row>
    <row r="7" spans="1:13" ht="15.75" customHeight="1" x14ac:dyDescent="0.25">
      <c r="A7" s="145" t="s">
        <v>45</v>
      </c>
      <c r="B7" s="148">
        <v>681</v>
      </c>
      <c r="C7" s="148">
        <v>734</v>
      </c>
      <c r="D7" s="63">
        <f t="shared" si="0"/>
        <v>53</v>
      </c>
      <c r="E7" s="65">
        <f t="shared" si="1"/>
        <v>7.7826725403817907</v>
      </c>
      <c r="F7" s="24"/>
      <c r="G7" s="25"/>
      <c r="H7" s="24"/>
      <c r="I7" s="12"/>
      <c r="J7" s="12"/>
      <c r="K7" s="12"/>
      <c r="L7" s="12"/>
      <c r="M7" s="12"/>
    </row>
    <row r="8" spans="1:13" s="35" customFormat="1" ht="15.75" customHeight="1" x14ac:dyDescent="0.25">
      <c r="A8" s="146" t="s">
        <v>103</v>
      </c>
      <c r="B8" s="148">
        <v>284</v>
      </c>
      <c r="C8" s="148">
        <v>397</v>
      </c>
      <c r="D8" s="63">
        <f t="shared" si="0"/>
        <v>113</v>
      </c>
      <c r="E8" s="65" t="s">
        <v>104</v>
      </c>
      <c r="F8" s="24"/>
      <c r="G8" s="25"/>
      <c r="H8" s="24"/>
    </row>
    <row r="9" spans="1:13" ht="15.75" customHeight="1" x14ac:dyDescent="0.25">
      <c r="A9" s="147" t="s">
        <v>0</v>
      </c>
      <c r="B9" s="149">
        <v>41492</v>
      </c>
      <c r="C9" s="149">
        <v>34795</v>
      </c>
      <c r="D9" s="83">
        <f t="shared" si="0"/>
        <v>-6697</v>
      </c>
      <c r="E9" s="85">
        <f t="shared" si="1"/>
        <v>-16.140460811722743</v>
      </c>
      <c r="F9" s="24"/>
      <c r="G9" s="25"/>
      <c r="H9" s="24"/>
      <c r="I9" s="12"/>
      <c r="J9" s="12"/>
      <c r="K9" s="12"/>
      <c r="L9" s="12"/>
      <c r="M9" s="12"/>
    </row>
    <row r="10" spans="1:13" ht="15.75" customHeight="1" x14ac:dyDescent="0.25">
      <c r="A10" s="12"/>
      <c r="B10" s="12"/>
      <c r="C10" s="12"/>
      <c r="D10" s="12"/>
      <c r="E10" s="12"/>
      <c r="F10" s="24"/>
      <c r="G10" s="25"/>
      <c r="H10" s="24"/>
      <c r="I10" s="12"/>
      <c r="J10" s="12"/>
      <c r="K10" s="12"/>
      <c r="L10" s="12"/>
      <c r="M10" s="12"/>
    </row>
    <row r="11" spans="1:13" x14ac:dyDescent="0.25">
      <c r="A11" s="168" t="s">
        <v>106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spans="1:13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</row>
    <row r="13" spans="1:13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spans="1:13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spans="1:13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spans="1:13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1:13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spans="1:13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19" spans="1:13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spans="1:13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1:13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13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13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1:13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x14ac:dyDescent="0.25">
      <c r="A25" s="12"/>
      <c r="B25" s="12"/>
      <c r="C25" s="12"/>
      <c r="D25" s="12"/>
      <c r="E25" s="12"/>
      <c r="F25" s="12"/>
      <c r="G25" s="12"/>
      <c r="H25" s="12"/>
    </row>
    <row r="26" spans="1:13" x14ac:dyDescent="0.25">
      <c r="A26" s="12"/>
      <c r="B26" s="12"/>
      <c r="C26" s="12"/>
      <c r="D26" s="12"/>
      <c r="E26" s="12"/>
      <c r="F26" s="12"/>
      <c r="G26" s="12"/>
      <c r="H26" s="12"/>
    </row>
    <row r="27" spans="1:13" x14ac:dyDescent="0.25">
      <c r="A27" s="12"/>
      <c r="B27" s="12"/>
      <c r="C27" s="12"/>
      <c r="D27" s="12"/>
      <c r="E27" s="12"/>
      <c r="F27" s="12"/>
      <c r="G27" s="12"/>
      <c r="H27" s="12"/>
    </row>
    <row r="28" spans="1:13" x14ac:dyDescent="0.25">
      <c r="A28" s="21"/>
      <c r="B28" s="12"/>
      <c r="C28" s="12"/>
      <c r="D28" s="12"/>
      <c r="E28" s="12"/>
      <c r="F28" s="12"/>
      <c r="G28" s="12"/>
      <c r="H28" s="12"/>
    </row>
    <row r="29" spans="1:13" x14ac:dyDescent="0.25">
      <c r="F29" s="12"/>
      <c r="G29" s="12"/>
      <c r="H29" s="1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/>
  </sheetViews>
  <sheetFormatPr defaultRowHeight="15" x14ac:dyDescent="0.25"/>
  <cols>
    <col min="2" max="2" width="10.7109375" customWidth="1"/>
    <col min="3" max="3" width="14" customWidth="1"/>
    <col min="4" max="4" width="10.7109375" customWidth="1"/>
    <col min="5" max="5" width="10.7109375" style="35" customWidth="1"/>
    <col min="6" max="6" width="11.28515625" customWidth="1"/>
  </cols>
  <sheetData>
    <row r="1" spans="1:7" x14ac:dyDescent="0.25">
      <c r="A1" s="18" t="s">
        <v>112</v>
      </c>
      <c r="B1" s="18"/>
      <c r="C1" s="18"/>
      <c r="D1" s="18"/>
      <c r="E1" s="18"/>
      <c r="F1" s="18"/>
      <c r="G1" s="18"/>
    </row>
    <row r="2" spans="1:7" x14ac:dyDescent="0.25">
      <c r="A2" s="5"/>
      <c r="B2" s="4"/>
      <c r="C2" s="4"/>
      <c r="D2" s="4"/>
      <c r="E2" s="4"/>
    </row>
    <row r="3" spans="1:7" ht="39" customHeight="1" x14ac:dyDescent="0.25">
      <c r="A3" s="150" t="s">
        <v>17</v>
      </c>
      <c r="B3" s="61" t="s">
        <v>31</v>
      </c>
      <c r="C3" s="61" t="s">
        <v>29</v>
      </c>
      <c r="D3" s="61" t="s">
        <v>30</v>
      </c>
      <c r="E3" s="61" t="s">
        <v>103</v>
      </c>
      <c r="F3" s="62" t="s">
        <v>46</v>
      </c>
      <c r="G3" s="62" t="s">
        <v>0</v>
      </c>
    </row>
    <row r="4" spans="1:7" x14ac:dyDescent="0.25">
      <c r="A4" s="151">
        <v>1998</v>
      </c>
      <c r="B4" s="66">
        <v>105966</v>
      </c>
      <c r="C4" s="66" t="s">
        <v>18</v>
      </c>
      <c r="D4" s="66" t="s">
        <v>18</v>
      </c>
      <c r="E4" s="66" t="s">
        <v>18</v>
      </c>
      <c r="F4" s="102" t="s">
        <v>96</v>
      </c>
      <c r="G4" s="67">
        <v>105966</v>
      </c>
    </row>
    <row r="5" spans="1:7" x14ac:dyDescent="0.25">
      <c r="A5" s="151">
        <v>1999</v>
      </c>
      <c r="B5" s="66">
        <v>107869</v>
      </c>
      <c r="C5" s="66" t="s">
        <v>18</v>
      </c>
      <c r="D5" s="66" t="s">
        <v>18</v>
      </c>
      <c r="E5" s="66" t="s">
        <v>18</v>
      </c>
      <c r="F5" s="102" t="s">
        <v>96</v>
      </c>
      <c r="G5" s="67">
        <v>107869</v>
      </c>
    </row>
    <row r="6" spans="1:7" x14ac:dyDescent="0.25">
      <c r="A6" s="151">
        <v>2000</v>
      </c>
      <c r="B6" s="66">
        <v>95463</v>
      </c>
      <c r="C6" s="66" t="s">
        <v>18</v>
      </c>
      <c r="D6" s="66" t="s">
        <v>18</v>
      </c>
      <c r="E6" s="66" t="s">
        <v>18</v>
      </c>
      <c r="F6" s="102" t="s">
        <v>96</v>
      </c>
      <c r="G6" s="67">
        <v>95463</v>
      </c>
    </row>
    <row r="7" spans="1:7" x14ac:dyDescent="0.25">
      <c r="A7" s="151">
        <v>2001</v>
      </c>
      <c r="B7" s="66">
        <v>84541</v>
      </c>
      <c r="C7" s="66" t="s">
        <v>18</v>
      </c>
      <c r="D7" s="66" t="s">
        <v>18</v>
      </c>
      <c r="E7" s="66" t="s">
        <v>18</v>
      </c>
      <c r="F7" s="102" t="s">
        <v>96</v>
      </c>
      <c r="G7" s="67">
        <v>84541</v>
      </c>
    </row>
    <row r="8" spans="1:7" x14ac:dyDescent="0.25">
      <c r="A8" s="151">
        <v>2002</v>
      </c>
      <c r="B8" s="66">
        <v>82957</v>
      </c>
      <c r="C8" s="66" t="s">
        <v>18</v>
      </c>
      <c r="D8" s="66" t="s">
        <v>18</v>
      </c>
      <c r="E8" s="66" t="s">
        <v>18</v>
      </c>
      <c r="F8" s="102" t="s">
        <v>96</v>
      </c>
      <c r="G8" s="67">
        <v>82957</v>
      </c>
    </row>
    <row r="9" spans="1:7" x14ac:dyDescent="0.25">
      <c r="A9" s="151">
        <v>2003</v>
      </c>
      <c r="B9" s="66">
        <v>91101</v>
      </c>
      <c r="C9" s="66" t="s">
        <v>18</v>
      </c>
      <c r="D9" s="66" t="s">
        <v>18</v>
      </c>
      <c r="E9" s="66" t="s">
        <v>18</v>
      </c>
      <c r="F9" s="102" t="s">
        <v>96</v>
      </c>
      <c r="G9" s="67">
        <v>91101</v>
      </c>
    </row>
    <row r="10" spans="1:7" x14ac:dyDescent="0.25">
      <c r="A10" s="151">
        <v>2004</v>
      </c>
      <c r="B10" s="66">
        <v>99647</v>
      </c>
      <c r="C10" s="66" t="s">
        <v>18</v>
      </c>
      <c r="D10" s="66" t="s">
        <v>18</v>
      </c>
      <c r="E10" s="66" t="s">
        <v>18</v>
      </c>
      <c r="F10" s="102" t="s">
        <v>96</v>
      </c>
      <c r="G10" s="67">
        <v>99647</v>
      </c>
    </row>
    <row r="11" spans="1:7" x14ac:dyDescent="0.25">
      <c r="A11" s="151">
        <v>2005</v>
      </c>
      <c r="B11" s="66">
        <v>110087</v>
      </c>
      <c r="C11" s="66" t="s">
        <v>18</v>
      </c>
      <c r="D11" s="66" t="s">
        <v>18</v>
      </c>
      <c r="E11" s="66" t="s">
        <v>18</v>
      </c>
      <c r="F11" s="102" t="s">
        <v>96</v>
      </c>
      <c r="G11" s="67">
        <v>110087</v>
      </c>
    </row>
    <row r="12" spans="1:7" x14ac:dyDescent="0.25">
      <c r="A12" s="151">
        <v>2006</v>
      </c>
      <c r="B12" s="66">
        <v>100819</v>
      </c>
      <c r="C12" s="66" t="s">
        <v>18</v>
      </c>
      <c r="D12" s="66" t="s">
        <v>18</v>
      </c>
      <c r="E12" s="66" t="s">
        <v>18</v>
      </c>
      <c r="F12" s="102" t="s">
        <v>96</v>
      </c>
      <c r="G12" s="67">
        <v>100819</v>
      </c>
    </row>
    <row r="13" spans="1:7" x14ac:dyDescent="0.25">
      <c r="A13" s="151">
        <v>2007</v>
      </c>
      <c r="B13" s="66">
        <v>54743</v>
      </c>
      <c r="C13" s="66" t="s">
        <v>18</v>
      </c>
      <c r="D13" s="66" t="s">
        <v>18</v>
      </c>
      <c r="E13" s="66" t="s">
        <v>18</v>
      </c>
      <c r="F13" s="102" t="s">
        <v>96</v>
      </c>
      <c r="G13" s="67">
        <v>54743</v>
      </c>
    </row>
    <row r="14" spans="1:7" x14ac:dyDescent="0.25">
      <c r="A14" s="151">
        <v>2008</v>
      </c>
      <c r="B14" s="66">
        <v>43078</v>
      </c>
      <c r="C14" s="66" t="s">
        <v>18</v>
      </c>
      <c r="D14" s="66" t="s">
        <v>18</v>
      </c>
      <c r="E14" s="66" t="s">
        <v>18</v>
      </c>
      <c r="F14" s="102" t="s">
        <v>96</v>
      </c>
      <c r="G14" s="67">
        <v>43078</v>
      </c>
    </row>
    <row r="15" spans="1:7" x14ac:dyDescent="0.25">
      <c r="A15" s="151">
        <v>2009</v>
      </c>
      <c r="B15" s="66">
        <v>44507</v>
      </c>
      <c r="C15" s="66" t="s">
        <v>18</v>
      </c>
      <c r="D15" s="66" t="s">
        <v>18</v>
      </c>
      <c r="E15" s="66" t="s">
        <v>18</v>
      </c>
      <c r="F15" s="102" t="s">
        <v>96</v>
      </c>
      <c r="G15" s="67">
        <v>44507</v>
      </c>
    </row>
    <row r="16" spans="1:7" x14ac:dyDescent="0.25">
      <c r="A16" s="151">
        <v>2010</v>
      </c>
      <c r="B16" s="66">
        <v>43158</v>
      </c>
      <c r="C16" s="66" t="s">
        <v>18</v>
      </c>
      <c r="D16" s="66">
        <v>2823</v>
      </c>
      <c r="E16" s="66" t="s">
        <v>18</v>
      </c>
      <c r="F16" s="102" t="s">
        <v>96</v>
      </c>
      <c r="G16" s="67">
        <v>45981</v>
      </c>
    </row>
    <row r="17" spans="1:10" x14ac:dyDescent="0.25">
      <c r="A17" s="151">
        <v>2011</v>
      </c>
      <c r="B17" s="66">
        <v>28295</v>
      </c>
      <c r="C17" s="66">
        <v>8499</v>
      </c>
      <c r="D17" s="66">
        <v>3679</v>
      </c>
      <c r="E17" s="66" t="s">
        <v>18</v>
      </c>
      <c r="F17" s="118">
        <v>39323</v>
      </c>
      <c r="G17" s="67">
        <v>79796</v>
      </c>
    </row>
    <row r="18" spans="1:10" x14ac:dyDescent="0.25">
      <c r="A18" s="151">
        <v>2012</v>
      </c>
      <c r="B18" s="66">
        <v>22164</v>
      </c>
      <c r="C18" s="66">
        <v>13175</v>
      </c>
      <c r="D18" s="66">
        <v>1951</v>
      </c>
      <c r="E18" s="66" t="s">
        <v>18</v>
      </c>
      <c r="F18" s="102">
        <v>35738</v>
      </c>
      <c r="G18" s="67">
        <v>73028</v>
      </c>
      <c r="H18" s="35"/>
    </row>
    <row r="19" spans="1:10" x14ac:dyDescent="0.25">
      <c r="A19" s="151">
        <v>2013</v>
      </c>
      <c r="B19" s="66">
        <v>16937</v>
      </c>
      <c r="C19" s="66">
        <v>11461</v>
      </c>
      <c r="D19" s="66">
        <v>1310</v>
      </c>
      <c r="E19" s="66" t="s">
        <v>18</v>
      </c>
      <c r="F19" s="102">
        <v>32343</v>
      </c>
      <c r="G19" s="67">
        <v>62051</v>
      </c>
      <c r="H19" s="46"/>
    </row>
    <row r="20" spans="1:10" x14ac:dyDescent="0.25">
      <c r="A20" s="151">
        <v>2014</v>
      </c>
      <c r="B20" s="66">
        <v>19394</v>
      </c>
      <c r="C20" s="66">
        <v>8541</v>
      </c>
      <c r="D20" s="66">
        <v>1797</v>
      </c>
      <c r="E20" s="66" t="s">
        <v>18</v>
      </c>
      <c r="F20" s="102">
        <v>31106</v>
      </c>
      <c r="G20" s="67">
        <v>60838</v>
      </c>
      <c r="H20" s="46"/>
    </row>
    <row r="21" spans="1:10" x14ac:dyDescent="0.25">
      <c r="A21" s="151">
        <v>2015</v>
      </c>
      <c r="B21" s="66">
        <v>18896</v>
      </c>
      <c r="C21" s="66">
        <v>7590</v>
      </c>
      <c r="D21" s="66">
        <v>1654</v>
      </c>
      <c r="E21" s="66" t="s">
        <v>18</v>
      </c>
      <c r="F21" s="102">
        <v>31767</v>
      </c>
      <c r="G21" s="67">
        <v>59907</v>
      </c>
      <c r="H21" s="46"/>
    </row>
    <row r="22" spans="1:10" x14ac:dyDescent="0.25">
      <c r="A22" s="151">
        <v>2016</v>
      </c>
      <c r="B22" s="66">
        <v>16437</v>
      </c>
      <c r="C22" s="66">
        <v>3613</v>
      </c>
      <c r="D22" s="66">
        <v>1265</v>
      </c>
      <c r="E22" s="66" t="s">
        <v>18</v>
      </c>
      <c r="F22" s="102">
        <v>34728</v>
      </c>
      <c r="G22" s="67">
        <v>56043</v>
      </c>
      <c r="H22" s="46"/>
      <c r="J22" s="14"/>
    </row>
    <row r="23" spans="1:10" x14ac:dyDescent="0.25">
      <c r="A23" s="151">
        <v>2017</v>
      </c>
      <c r="B23" s="69">
        <v>17552</v>
      </c>
      <c r="C23" s="69" t="s">
        <v>18</v>
      </c>
      <c r="D23" s="69">
        <v>1157</v>
      </c>
      <c r="E23" s="69" t="s">
        <v>18</v>
      </c>
      <c r="F23" s="153">
        <v>34699</v>
      </c>
      <c r="G23" s="67">
        <v>53408</v>
      </c>
      <c r="H23" s="46"/>
    </row>
    <row r="24" spans="1:10" s="35" customFormat="1" x14ac:dyDescent="0.25">
      <c r="A24" s="151">
        <v>2018</v>
      </c>
      <c r="B24" s="69">
        <v>20968</v>
      </c>
      <c r="C24" s="69" t="s">
        <v>18</v>
      </c>
      <c r="D24" s="69">
        <v>1382</v>
      </c>
      <c r="E24" s="69" t="s">
        <v>18</v>
      </c>
      <c r="F24" s="153">
        <v>32778</v>
      </c>
      <c r="G24" s="67">
        <v>55128</v>
      </c>
      <c r="H24" s="46"/>
    </row>
    <row r="25" spans="1:10" s="27" customFormat="1" x14ac:dyDescent="0.25">
      <c r="A25" s="151">
        <v>2019</v>
      </c>
      <c r="B25" s="69">
        <v>18706</v>
      </c>
      <c r="C25" s="69" t="s">
        <v>18</v>
      </c>
      <c r="D25" s="69">
        <v>1198</v>
      </c>
      <c r="E25" s="69" t="s">
        <v>18</v>
      </c>
      <c r="F25" s="153">
        <v>30178</v>
      </c>
      <c r="G25" s="67">
        <v>50082</v>
      </c>
      <c r="H25" s="46"/>
    </row>
    <row r="26" spans="1:10" x14ac:dyDescent="0.25">
      <c r="A26" s="151">
        <v>2020</v>
      </c>
      <c r="B26" s="68">
        <v>17439</v>
      </c>
      <c r="C26" s="70" t="s">
        <v>18</v>
      </c>
      <c r="D26" s="68">
        <v>1239</v>
      </c>
      <c r="E26" s="68" t="s">
        <v>18</v>
      </c>
      <c r="F26" s="118">
        <v>30593</v>
      </c>
      <c r="G26" s="71">
        <v>49271</v>
      </c>
      <c r="H26" s="46"/>
    </row>
    <row r="27" spans="1:10" x14ac:dyDescent="0.25">
      <c r="A27" s="151">
        <v>2021</v>
      </c>
      <c r="B27" s="69">
        <v>15300</v>
      </c>
      <c r="C27" s="69" t="s">
        <v>18</v>
      </c>
      <c r="D27" s="69">
        <v>919</v>
      </c>
      <c r="E27" s="69" t="s">
        <v>18</v>
      </c>
      <c r="F27" s="153">
        <v>28318</v>
      </c>
      <c r="G27" s="67">
        <v>44537</v>
      </c>
      <c r="H27" s="46"/>
    </row>
    <row r="28" spans="1:10" s="35" customFormat="1" x14ac:dyDescent="0.25">
      <c r="A28" s="151">
        <v>2022</v>
      </c>
      <c r="B28" s="69">
        <v>14470</v>
      </c>
      <c r="C28" s="69" t="s">
        <v>18</v>
      </c>
      <c r="D28" s="69">
        <v>941</v>
      </c>
      <c r="E28" s="69" t="s">
        <v>18</v>
      </c>
      <c r="F28" s="153">
        <v>27805</v>
      </c>
      <c r="G28" s="67">
        <v>43216</v>
      </c>
      <c r="H28" s="46"/>
    </row>
    <row r="29" spans="1:10" s="35" customFormat="1" x14ac:dyDescent="0.25">
      <c r="A29" s="151">
        <v>2023</v>
      </c>
      <c r="B29" s="69">
        <v>13231</v>
      </c>
      <c r="C29" s="70" t="s">
        <v>18</v>
      </c>
      <c r="D29" s="69">
        <v>681</v>
      </c>
      <c r="E29" s="69">
        <v>284</v>
      </c>
      <c r="F29" s="153">
        <v>27296</v>
      </c>
      <c r="G29" s="94">
        <v>41492</v>
      </c>
      <c r="H29" s="46"/>
    </row>
    <row r="30" spans="1:10" x14ac:dyDescent="0.25">
      <c r="A30" s="152">
        <v>2024</v>
      </c>
      <c r="B30" s="72">
        <v>10787</v>
      </c>
      <c r="C30" s="73" t="s">
        <v>18</v>
      </c>
      <c r="D30" s="72">
        <v>734</v>
      </c>
      <c r="E30" s="72">
        <v>397</v>
      </c>
      <c r="F30" s="154">
        <v>22877</v>
      </c>
      <c r="G30" s="74">
        <v>34795</v>
      </c>
    </row>
    <row r="32" spans="1:10" x14ac:dyDescent="0.25">
      <c r="A32" s="168" t="s">
        <v>106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workbookViewId="0"/>
  </sheetViews>
  <sheetFormatPr defaultRowHeight="15" x14ac:dyDescent="0.25"/>
  <cols>
    <col min="1" max="1" width="48" customWidth="1"/>
    <col min="2" max="2" width="5.85546875" customWidth="1"/>
    <col min="3" max="15" width="6.42578125" customWidth="1"/>
    <col min="16" max="16" width="10" customWidth="1"/>
    <col min="17" max="17" width="9.85546875" customWidth="1"/>
    <col min="19" max="19" width="8.42578125" customWidth="1"/>
  </cols>
  <sheetData>
    <row r="1" spans="1:21" x14ac:dyDescent="0.25">
      <c r="A1" s="18" t="s">
        <v>113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3" spans="1:21" s="19" customFormat="1" ht="63" customHeight="1" x14ac:dyDescent="0.25">
      <c r="A3" s="155" t="s">
        <v>91</v>
      </c>
      <c r="B3" s="47" t="s">
        <v>114</v>
      </c>
      <c r="C3" s="47" t="s">
        <v>115</v>
      </c>
      <c r="D3" s="47" t="s">
        <v>116</v>
      </c>
      <c r="E3" s="47" t="s">
        <v>117</v>
      </c>
      <c r="F3" s="47" t="s">
        <v>118</v>
      </c>
      <c r="G3" s="47" t="s">
        <v>119</v>
      </c>
      <c r="H3" s="47" t="s">
        <v>120</v>
      </c>
      <c r="I3" s="47" t="s">
        <v>170</v>
      </c>
      <c r="J3" s="47" t="s">
        <v>121</v>
      </c>
      <c r="K3" s="47" t="s">
        <v>122</v>
      </c>
      <c r="L3" s="47" t="s">
        <v>123</v>
      </c>
      <c r="M3" s="163" t="s">
        <v>124</v>
      </c>
      <c r="N3" s="48" t="s">
        <v>125</v>
      </c>
      <c r="O3" s="159" t="s">
        <v>105</v>
      </c>
      <c r="P3" s="81" t="s">
        <v>87</v>
      </c>
      <c r="Q3" s="82" t="s">
        <v>88</v>
      </c>
    </row>
    <row r="4" spans="1:21" ht="15.75" customHeight="1" x14ac:dyDescent="0.25">
      <c r="A4" s="156" t="s">
        <v>34</v>
      </c>
      <c r="B4" s="77">
        <v>24</v>
      </c>
      <c r="C4" s="77">
        <v>12</v>
      </c>
      <c r="D4" s="77">
        <v>23</v>
      </c>
      <c r="E4" s="77">
        <v>14</v>
      </c>
      <c r="F4" s="77">
        <v>11</v>
      </c>
      <c r="G4" s="77">
        <v>17</v>
      </c>
      <c r="H4" s="77">
        <v>24</v>
      </c>
      <c r="I4" s="77">
        <v>14</v>
      </c>
      <c r="J4" s="77">
        <v>11</v>
      </c>
      <c r="K4" s="77">
        <v>7</v>
      </c>
      <c r="L4" s="77">
        <v>17</v>
      </c>
      <c r="M4" s="164">
        <v>15</v>
      </c>
      <c r="N4" s="78">
        <v>189</v>
      </c>
      <c r="O4" s="160">
        <v>164</v>
      </c>
      <c r="P4" s="79">
        <f>N4-O4</f>
        <v>25</v>
      </c>
      <c r="Q4" s="80">
        <f>P4/O4*100</f>
        <v>15.24390243902439</v>
      </c>
      <c r="U4" s="17"/>
    </row>
    <row r="5" spans="1:21" ht="15.75" customHeight="1" x14ac:dyDescent="0.25">
      <c r="A5" s="156" t="s">
        <v>40</v>
      </c>
      <c r="B5" s="75">
        <v>389</v>
      </c>
      <c r="C5" s="75">
        <v>357</v>
      </c>
      <c r="D5" s="75">
        <v>444</v>
      </c>
      <c r="E5" s="75">
        <v>368</v>
      </c>
      <c r="F5" s="75">
        <v>403</v>
      </c>
      <c r="G5" s="75">
        <v>363</v>
      </c>
      <c r="H5" s="75">
        <v>365</v>
      </c>
      <c r="I5" s="75">
        <v>358</v>
      </c>
      <c r="J5" s="75">
        <v>354</v>
      </c>
      <c r="K5" s="75">
        <v>367</v>
      </c>
      <c r="L5" s="75">
        <v>297</v>
      </c>
      <c r="M5" s="165">
        <v>273</v>
      </c>
      <c r="N5" s="76">
        <v>4338</v>
      </c>
      <c r="O5" s="161">
        <v>4946</v>
      </c>
      <c r="P5" s="79">
        <f t="shared" ref="P5:P22" si="0">N5-O5</f>
        <v>-608</v>
      </c>
      <c r="Q5" s="80">
        <f t="shared" ref="Q5:Q22" si="1">P5/O5*100</f>
        <v>-12.292761827739588</v>
      </c>
      <c r="U5" s="17"/>
    </row>
    <row r="6" spans="1:21" ht="15.75" customHeight="1" x14ac:dyDescent="0.25">
      <c r="A6" s="156" t="s">
        <v>39</v>
      </c>
      <c r="B6" s="75">
        <v>261</v>
      </c>
      <c r="C6" s="75">
        <v>209</v>
      </c>
      <c r="D6" s="75">
        <v>308</v>
      </c>
      <c r="E6" s="75">
        <v>220</v>
      </c>
      <c r="F6" s="75">
        <v>224</v>
      </c>
      <c r="G6" s="75">
        <v>227</v>
      </c>
      <c r="H6" s="75">
        <v>236</v>
      </c>
      <c r="I6" s="75">
        <v>216</v>
      </c>
      <c r="J6" s="75">
        <v>243</v>
      </c>
      <c r="K6" s="75">
        <v>195</v>
      </c>
      <c r="L6" s="75">
        <v>199</v>
      </c>
      <c r="M6" s="165">
        <v>180</v>
      </c>
      <c r="N6" s="76">
        <v>2718</v>
      </c>
      <c r="O6" s="161">
        <v>2973</v>
      </c>
      <c r="P6" s="79">
        <f t="shared" si="0"/>
        <v>-255</v>
      </c>
      <c r="Q6" s="80">
        <f t="shared" si="1"/>
        <v>-8.5771947527749752</v>
      </c>
      <c r="S6" s="17"/>
      <c r="U6" s="17"/>
    </row>
    <row r="7" spans="1:21" ht="15.75" customHeight="1" x14ac:dyDescent="0.25">
      <c r="A7" s="156" t="s">
        <v>32</v>
      </c>
      <c r="B7" s="75">
        <v>132</v>
      </c>
      <c r="C7" s="75">
        <v>130</v>
      </c>
      <c r="D7" s="75">
        <v>148</v>
      </c>
      <c r="E7" s="75">
        <v>137</v>
      </c>
      <c r="F7" s="75">
        <v>145</v>
      </c>
      <c r="G7" s="75">
        <v>130</v>
      </c>
      <c r="H7" s="75">
        <v>146</v>
      </c>
      <c r="I7" s="75">
        <v>138</v>
      </c>
      <c r="J7" s="75">
        <v>118</v>
      </c>
      <c r="K7" s="75">
        <v>117</v>
      </c>
      <c r="L7" s="75">
        <v>85</v>
      </c>
      <c r="M7" s="165">
        <v>94</v>
      </c>
      <c r="N7" s="76">
        <v>1520</v>
      </c>
      <c r="O7" s="161">
        <v>1644</v>
      </c>
      <c r="P7" s="79">
        <f t="shared" si="0"/>
        <v>-124</v>
      </c>
      <c r="Q7" s="80">
        <f t="shared" si="1"/>
        <v>-7.5425790754257909</v>
      </c>
      <c r="S7" s="17"/>
      <c r="U7" s="17"/>
    </row>
    <row r="8" spans="1:21" ht="15.75" customHeight="1" x14ac:dyDescent="0.25">
      <c r="A8" s="156" t="s">
        <v>5</v>
      </c>
      <c r="B8" s="75">
        <v>218</v>
      </c>
      <c r="C8" s="75">
        <v>252</v>
      </c>
      <c r="D8" s="75">
        <v>275</v>
      </c>
      <c r="E8" s="75">
        <v>243</v>
      </c>
      <c r="F8" s="75">
        <v>294</v>
      </c>
      <c r="G8" s="75">
        <v>244</v>
      </c>
      <c r="H8" s="75">
        <v>281</v>
      </c>
      <c r="I8" s="75">
        <v>212</v>
      </c>
      <c r="J8" s="75">
        <v>309</v>
      </c>
      <c r="K8" s="75">
        <v>248</v>
      </c>
      <c r="L8" s="75">
        <v>194</v>
      </c>
      <c r="M8" s="165">
        <v>215</v>
      </c>
      <c r="N8" s="76">
        <v>2985</v>
      </c>
      <c r="O8" s="161">
        <v>3157</v>
      </c>
      <c r="P8" s="79">
        <f t="shared" si="0"/>
        <v>-172</v>
      </c>
      <c r="Q8" s="80">
        <f t="shared" si="1"/>
        <v>-5.4482103262591073</v>
      </c>
      <c r="S8" s="17"/>
      <c r="U8" s="17"/>
    </row>
    <row r="9" spans="1:21" ht="15.75" customHeight="1" x14ac:dyDescent="0.25">
      <c r="A9" s="156" t="s">
        <v>41</v>
      </c>
      <c r="B9" s="75">
        <v>234</v>
      </c>
      <c r="C9" s="75">
        <v>257</v>
      </c>
      <c r="D9" s="75">
        <v>263</v>
      </c>
      <c r="E9" s="75">
        <v>217</v>
      </c>
      <c r="F9" s="75">
        <v>181</v>
      </c>
      <c r="G9" s="75">
        <v>198</v>
      </c>
      <c r="H9" s="75">
        <v>223</v>
      </c>
      <c r="I9" s="75">
        <v>212</v>
      </c>
      <c r="J9" s="75">
        <v>207</v>
      </c>
      <c r="K9" s="75">
        <v>188</v>
      </c>
      <c r="L9" s="75">
        <v>165</v>
      </c>
      <c r="M9" s="165">
        <v>147</v>
      </c>
      <c r="N9" s="76">
        <v>2492</v>
      </c>
      <c r="O9" s="161">
        <v>3108</v>
      </c>
      <c r="P9" s="79">
        <f t="shared" si="0"/>
        <v>-616</v>
      </c>
      <c r="Q9" s="80">
        <f t="shared" si="1"/>
        <v>-19.81981981981982</v>
      </c>
      <c r="S9" s="17"/>
      <c r="U9" s="17"/>
    </row>
    <row r="10" spans="1:21" s="12" customFormat="1" ht="15.75" customHeight="1" x14ac:dyDescent="0.25">
      <c r="A10" s="156" t="s">
        <v>6</v>
      </c>
      <c r="B10" s="75">
        <v>116</v>
      </c>
      <c r="C10" s="75">
        <v>113</v>
      </c>
      <c r="D10" s="75">
        <v>97</v>
      </c>
      <c r="E10" s="75">
        <v>82</v>
      </c>
      <c r="F10" s="75">
        <v>96</v>
      </c>
      <c r="G10" s="75">
        <v>79</v>
      </c>
      <c r="H10" s="75">
        <v>89</v>
      </c>
      <c r="I10" s="75">
        <v>76</v>
      </c>
      <c r="J10" s="75">
        <v>88</v>
      </c>
      <c r="K10" s="75">
        <v>83</v>
      </c>
      <c r="L10" s="75">
        <v>65</v>
      </c>
      <c r="M10" s="165">
        <v>75</v>
      </c>
      <c r="N10" s="76">
        <v>1059</v>
      </c>
      <c r="O10" s="161">
        <v>1186</v>
      </c>
      <c r="P10" s="79">
        <f t="shared" si="0"/>
        <v>-127</v>
      </c>
      <c r="Q10" s="80">
        <f t="shared" si="1"/>
        <v>-10.708263069139965</v>
      </c>
      <c r="S10" s="17"/>
      <c r="U10" s="17"/>
    </row>
    <row r="11" spans="1:21" s="12" customFormat="1" ht="15.75" customHeight="1" x14ac:dyDescent="0.25">
      <c r="A11" s="157" t="s">
        <v>35</v>
      </c>
      <c r="B11" s="75">
        <v>190</v>
      </c>
      <c r="C11" s="75">
        <v>225</v>
      </c>
      <c r="D11" s="75">
        <v>229</v>
      </c>
      <c r="E11" s="75">
        <v>190</v>
      </c>
      <c r="F11" s="75">
        <v>153</v>
      </c>
      <c r="G11" s="75">
        <v>229</v>
      </c>
      <c r="H11" s="75">
        <v>197</v>
      </c>
      <c r="I11" s="75">
        <v>222</v>
      </c>
      <c r="J11" s="75">
        <v>180</v>
      </c>
      <c r="K11" s="75">
        <v>186</v>
      </c>
      <c r="L11" s="75">
        <v>157</v>
      </c>
      <c r="M11" s="165">
        <v>114</v>
      </c>
      <c r="N11" s="76">
        <v>2272</v>
      </c>
      <c r="O11" s="161">
        <v>2662</v>
      </c>
      <c r="P11" s="79">
        <f t="shared" si="0"/>
        <v>-390</v>
      </c>
      <c r="Q11" s="80">
        <f t="shared" si="1"/>
        <v>-14.650638617580766</v>
      </c>
      <c r="S11" s="17"/>
      <c r="U11" s="17"/>
    </row>
    <row r="12" spans="1:21" s="12" customFormat="1" ht="15.75" customHeight="1" x14ac:dyDescent="0.25">
      <c r="A12" s="156" t="s">
        <v>37</v>
      </c>
      <c r="B12" s="75">
        <v>21</v>
      </c>
      <c r="C12" s="75">
        <v>16</v>
      </c>
      <c r="D12" s="75">
        <v>22</v>
      </c>
      <c r="E12" s="75">
        <v>23</v>
      </c>
      <c r="F12" s="75">
        <v>22</v>
      </c>
      <c r="G12" s="75">
        <v>25</v>
      </c>
      <c r="H12" s="75">
        <v>24</v>
      </c>
      <c r="I12" s="75">
        <v>15</v>
      </c>
      <c r="J12" s="75">
        <v>19</v>
      </c>
      <c r="K12" s="75">
        <v>16</v>
      </c>
      <c r="L12" s="75">
        <v>12</v>
      </c>
      <c r="M12" s="165">
        <v>16</v>
      </c>
      <c r="N12" s="76">
        <v>231</v>
      </c>
      <c r="O12" s="161">
        <v>224</v>
      </c>
      <c r="P12" s="79">
        <f t="shared" si="0"/>
        <v>7</v>
      </c>
      <c r="Q12" s="80">
        <f t="shared" si="1"/>
        <v>3.125</v>
      </c>
      <c r="S12" s="17"/>
      <c r="U12" s="17"/>
    </row>
    <row r="13" spans="1:21" s="12" customFormat="1" ht="15.75" customHeight="1" x14ac:dyDescent="0.25">
      <c r="A13" s="156" t="s">
        <v>36</v>
      </c>
      <c r="B13" s="75">
        <v>686</v>
      </c>
      <c r="C13" s="75">
        <v>629</v>
      </c>
      <c r="D13" s="75">
        <v>692</v>
      </c>
      <c r="E13" s="75">
        <v>531</v>
      </c>
      <c r="F13" s="75">
        <v>403</v>
      </c>
      <c r="G13" s="75">
        <v>378</v>
      </c>
      <c r="H13" s="75">
        <v>431</v>
      </c>
      <c r="I13" s="75">
        <v>384</v>
      </c>
      <c r="J13" s="75">
        <v>396</v>
      </c>
      <c r="K13" s="75">
        <v>448</v>
      </c>
      <c r="L13" s="75">
        <v>387</v>
      </c>
      <c r="M13" s="165">
        <v>374</v>
      </c>
      <c r="N13" s="76">
        <v>5739</v>
      </c>
      <c r="O13" s="161">
        <v>7522</v>
      </c>
      <c r="P13" s="79">
        <f t="shared" si="0"/>
        <v>-1783</v>
      </c>
      <c r="Q13" s="80">
        <f t="shared" si="1"/>
        <v>-23.703802180271204</v>
      </c>
      <c r="S13" s="17"/>
      <c r="U13" s="17"/>
    </row>
    <row r="14" spans="1:21" ht="15.75" customHeight="1" x14ac:dyDescent="0.25">
      <c r="A14" s="156" t="s">
        <v>64</v>
      </c>
      <c r="B14" s="75">
        <v>178</v>
      </c>
      <c r="C14" s="75">
        <v>101</v>
      </c>
      <c r="D14" s="75">
        <v>145</v>
      </c>
      <c r="E14" s="75">
        <v>107</v>
      </c>
      <c r="F14" s="75">
        <v>111</v>
      </c>
      <c r="G14" s="75">
        <v>113</v>
      </c>
      <c r="H14" s="75">
        <v>167</v>
      </c>
      <c r="I14" s="75">
        <v>102</v>
      </c>
      <c r="J14" s="75">
        <v>103</v>
      </c>
      <c r="K14" s="75">
        <v>111</v>
      </c>
      <c r="L14" s="75">
        <v>108</v>
      </c>
      <c r="M14" s="165">
        <v>77</v>
      </c>
      <c r="N14" s="76">
        <v>1423</v>
      </c>
      <c r="O14" s="161">
        <v>1749</v>
      </c>
      <c r="P14" s="79">
        <f t="shared" si="0"/>
        <v>-326</v>
      </c>
      <c r="Q14" s="80">
        <f t="shared" si="1"/>
        <v>-18.639222412807317</v>
      </c>
      <c r="S14" s="17"/>
      <c r="U14" s="17"/>
    </row>
    <row r="15" spans="1:21" ht="15.75" customHeight="1" x14ac:dyDescent="0.25">
      <c r="A15" s="156" t="s">
        <v>2</v>
      </c>
      <c r="B15" s="75">
        <v>74</v>
      </c>
      <c r="C15" s="75">
        <v>84</v>
      </c>
      <c r="D15" s="75">
        <v>94</v>
      </c>
      <c r="E15" s="75">
        <v>89</v>
      </c>
      <c r="F15" s="75">
        <v>75</v>
      </c>
      <c r="G15" s="75">
        <v>68</v>
      </c>
      <c r="H15" s="75">
        <v>108</v>
      </c>
      <c r="I15" s="75">
        <v>82</v>
      </c>
      <c r="J15" s="75">
        <v>69</v>
      </c>
      <c r="K15" s="75">
        <v>70</v>
      </c>
      <c r="L15" s="75">
        <v>48</v>
      </c>
      <c r="M15" s="165">
        <v>49</v>
      </c>
      <c r="N15" s="76">
        <v>910</v>
      </c>
      <c r="O15" s="161">
        <v>949</v>
      </c>
      <c r="P15" s="79">
        <f t="shared" si="0"/>
        <v>-39</v>
      </c>
      <c r="Q15" s="80">
        <f t="shared" si="1"/>
        <v>-4.10958904109589</v>
      </c>
      <c r="S15" s="17"/>
      <c r="U15" s="17"/>
    </row>
    <row r="16" spans="1:21" ht="15.75" customHeight="1" x14ac:dyDescent="0.25">
      <c r="A16" s="156" t="s">
        <v>42</v>
      </c>
      <c r="B16" s="75">
        <v>94</v>
      </c>
      <c r="C16" s="75">
        <v>88</v>
      </c>
      <c r="D16" s="75">
        <v>113</v>
      </c>
      <c r="E16" s="75">
        <v>91</v>
      </c>
      <c r="F16" s="75">
        <v>89</v>
      </c>
      <c r="G16" s="75">
        <v>92</v>
      </c>
      <c r="H16" s="75">
        <v>91</v>
      </c>
      <c r="I16" s="75">
        <v>79</v>
      </c>
      <c r="J16" s="75">
        <v>80</v>
      </c>
      <c r="K16" s="75">
        <v>102</v>
      </c>
      <c r="L16" s="75">
        <v>75</v>
      </c>
      <c r="M16" s="165">
        <v>43</v>
      </c>
      <c r="N16" s="76">
        <v>1037</v>
      </c>
      <c r="O16" s="161">
        <v>1316</v>
      </c>
      <c r="P16" s="79">
        <f t="shared" si="0"/>
        <v>-279</v>
      </c>
      <c r="Q16" s="80">
        <f t="shared" si="1"/>
        <v>-21.200607902735563</v>
      </c>
      <c r="S16" s="17"/>
      <c r="U16" s="17"/>
    </row>
    <row r="17" spans="1:19" ht="15.75" customHeight="1" x14ac:dyDescent="0.25">
      <c r="A17" s="156" t="s">
        <v>69</v>
      </c>
      <c r="B17" s="75">
        <v>46</v>
      </c>
      <c r="C17" s="75">
        <v>29</v>
      </c>
      <c r="D17" s="75">
        <v>43</v>
      </c>
      <c r="E17" s="75">
        <v>34</v>
      </c>
      <c r="F17" s="75">
        <v>74</v>
      </c>
      <c r="G17" s="75">
        <v>33</v>
      </c>
      <c r="H17" s="75">
        <v>57</v>
      </c>
      <c r="I17" s="75">
        <v>31</v>
      </c>
      <c r="J17" s="75">
        <v>35</v>
      </c>
      <c r="K17" s="75">
        <v>49</v>
      </c>
      <c r="L17" s="75">
        <v>32</v>
      </c>
      <c r="M17" s="165">
        <v>38</v>
      </c>
      <c r="N17" s="76">
        <v>501</v>
      </c>
      <c r="O17" s="161">
        <v>625</v>
      </c>
      <c r="P17" s="79">
        <f t="shared" si="0"/>
        <v>-124</v>
      </c>
      <c r="Q17" s="80">
        <f t="shared" si="1"/>
        <v>-19.84</v>
      </c>
      <c r="S17" s="17"/>
    </row>
    <row r="18" spans="1:19" ht="15.75" customHeight="1" x14ac:dyDescent="0.25">
      <c r="A18" s="156" t="s">
        <v>3</v>
      </c>
      <c r="B18" s="75">
        <v>46</v>
      </c>
      <c r="C18" s="75">
        <v>53</v>
      </c>
      <c r="D18" s="75">
        <v>41</v>
      </c>
      <c r="E18" s="75">
        <v>61</v>
      </c>
      <c r="F18" s="75">
        <v>50</v>
      </c>
      <c r="G18" s="75">
        <v>17</v>
      </c>
      <c r="H18" s="75">
        <v>33</v>
      </c>
      <c r="I18" s="75">
        <v>46</v>
      </c>
      <c r="J18" s="75">
        <v>42</v>
      </c>
      <c r="K18" s="75">
        <v>58</v>
      </c>
      <c r="L18" s="75">
        <v>46</v>
      </c>
      <c r="M18" s="165">
        <v>40</v>
      </c>
      <c r="N18" s="76">
        <v>533</v>
      </c>
      <c r="O18" s="161">
        <v>981</v>
      </c>
      <c r="P18" s="79">
        <f t="shared" si="0"/>
        <v>-448</v>
      </c>
      <c r="Q18" s="80">
        <f t="shared" si="1"/>
        <v>-45.667686034658509</v>
      </c>
      <c r="S18" s="17"/>
    </row>
    <row r="19" spans="1:19" ht="15.75" customHeight="1" x14ac:dyDescent="0.25">
      <c r="A19" s="156" t="s">
        <v>4</v>
      </c>
      <c r="B19" s="75">
        <v>53</v>
      </c>
      <c r="C19" s="75">
        <v>49</v>
      </c>
      <c r="D19" s="75">
        <v>55</v>
      </c>
      <c r="E19" s="75">
        <v>57</v>
      </c>
      <c r="F19" s="75">
        <v>49</v>
      </c>
      <c r="G19" s="75">
        <v>37</v>
      </c>
      <c r="H19" s="75">
        <v>48</v>
      </c>
      <c r="I19" s="75">
        <v>36</v>
      </c>
      <c r="J19" s="75">
        <v>42</v>
      </c>
      <c r="K19" s="75">
        <v>41</v>
      </c>
      <c r="L19" s="75">
        <v>36</v>
      </c>
      <c r="M19" s="165">
        <v>30</v>
      </c>
      <c r="N19" s="76">
        <v>533</v>
      </c>
      <c r="O19" s="161">
        <v>722</v>
      </c>
      <c r="P19" s="79">
        <f t="shared" si="0"/>
        <v>-189</v>
      </c>
      <c r="Q19" s="80">
        <f t="shared" si="1"/>
        <v>-26.177285318559555</v>
      </c>
      <c r="S19" s="42"/>
    </row>
    <row r="20" spans="1:19" ht="15.75" customHeight="1" x14ac:dyDescent="0.25">
      <c r="A20" s="156" t="s">
        <v>16</v>
      </c>
      <c r="B20" s="75">
        <v>403</v>
      </c>
      <c r="C20" s="75">
        <v>391</v>
      </c>
      <c r="D20" s="75">
        <v>416</v>
      </c>
      <c r="E20" s="75">
        <v>441</v>
      </c>
      <c r="F20" s="75">
        <v>451</v>
      </c>
      <c r="G20" s="75">
        <v>473</v>
      </c>
      <c r="H20" s="75">
        <v>541</v>
      </c>
      <c r="I20" s="75">
        <v>447</v>
      </c>
      <c r="J20" s="75">
        <v>387</v>
      </c>
      <c r="K20" s="75">
        <v>381</v>
      </c>
      <c r="L20" s="75">
        <v>292</v>
      </c>
      <c r="M20" s="165">
        <v>170</v>
      </c>
      <c r="N20" s="76">
        <v>4793</v>
      </c>
      <c r="O20" s="161">
        <v>5572</v>
      </c>
      <c r="P20" s="79">
        <f t="shared" si="0"/>
        <v>-779</v>
      </c>
      <c r="Q20" s="80">
        <f t="shared" si="1"/>
        <v>-13.980617372577173</v>
      </c>
      <c r="S20" s="42"/>
    </row>
    <row r="21" spans="1:19" ht="15.75" customHeight="1" x14ac:dyDescent="0.25">
      <c r="A21" s="156" t="s">
        <v>65</v>
      </c>
      <c r="B21" s="75">
        <v>82</v>
      </c>
      <c r="C21" s="75">
        <v>96</v>
      </c>
      <c r="D21" s="75">
        <v>65</v>
      </c>
      <c r="E21" s="75">
        <v>87</v>
      </c>
      <c r="F21" s="75">
        <v>89</v>
      </c>
      <c r="G21" s="75">
        <v>70</v>
      </c>
      <c r="H21" s="75">
        <v>75</v>
      </c>
      <c r="I21" s="75">
        <v>69</v>
      </c>
      <c r="J21" s="75">
        <v>70</v>
      </c>
      <c r="K21" s="75">
        <v>59</v>
      </c>
      <c r="L21" s="75">
        <v>63</v>
      </c>
      <c r="M21" s="165">
        <v>56</v>
      </c>
      <c r="N21" s="76">
        <v>881</v>
      </c>
      <c r="O21" s="161">
        <v>1152</v>
      </c>
      <c r="P21" s="79">
        <f t="shared" si="0"/>
        <v>-271</v>
      </c>
      <c r="Q21" s="80">
        <f t="shared" si="1"/>
        <v>-23.524305555555554</v>
      </c>
      <c r="S21" s="42"/>
    </row>
    <row r="22" spans="1:19" ht="15.75" customHeight="1" x14ac:dyDescent="0.25">
      <c r="A22" s="156" t="s">
        <v>38</v>
      </c>
      <c r="B22" s="75">
        <v>86</v>
      </c>
      <c r="C22" s="75">
        <v>77</v>
      </c>
      <c r="D22" s="75">
        <v>65</v>
      </c>
      <c r="E22" s="75">
        <v>68</v>
      </c>
      <c r="F22" s="75">
        <v>42</v>
      </c>
      <c r="G22" s="75">
        <v>42</v>
      </c>
      <c r="H22" s="75">
        <v>45</v>
      </c>
      <c r="I22" s="75">
        <v>39</v>
      </c>
      <c r="J22" s="75">
        <v>43</v>
      </c>
      <c r="K22" s="75">
        <v>47</v>
      </c>
      <c r="L22" s="75">
        <v>43</v>
      </c>
      <c r="M22" s="165">
        <v>44</v>
      </c>
      <c r="N22" s="76">
        <v>641</v>
      </c>
      <c r="O22" s="161">
        <v>840</v>
      </c>
      <c r="P22" s="79">
        <f t="shared" si="0"/>
        <v>-199</v>
      </c>
      <c r="Q22" s="80">
        <f t="shared" si="1"/>
        <v>-23.69047619047619</v>
      </c>
    </row>
    <row r="23" spans="1:19" ht="15.75" customHeight="1" x14ac:dyDescent="0.25">
      <c r="A23" s="158" t="s">
        <v>0</v>
      </c>
      <c r="B23" s="86">
        <v>3333</v>
      </c>
      <c r="C23" s="86">
        <v>3168</v>
      </c>
      <c r="D23" s="86">
        <v>3538</v>
      </c>
      <c r="E23" s="86">
        <v>3060</v>
      </c>
      <c r="F23" s="86">
        <v>2962</v>
      </c>
      <c r="G23" s="86">
        <v>2835</v>
      </c>
      <c r="H23" s="86">
        <v>3181</v>
      </c>
      <c r="I23" s="86">
        <v>2778</v>
      </c>
      <c r="J23" s="86">
        <v>2796</v>
      </c>
      <c r="K23" s="86">
        <v>2773</v>
      </c>
      <c r="L23" s="86">
        <v>2321</v>
      </c>
      <c r="M23" s="162">
        <v>2050</v>
      </c>
      <c r="N23" s="86">
        <v>34795</v>
      </c>
      <c r="O23" s="162">
        <v>41492</v>
      </c>
      <c r="P23" s="87">
        <f>N23-O23</f>
        <v>-6697</v>
      </c>
      <c r="Q23" s="88">
        <f>P23/O23*100</f>
        <v>-16.140460811722743</v>
      </c>
    </row>
    <row r="24" spans="1:19" x14ac:dyDescent="0.25">
      <c r="O24" s="58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/>
  </sheetViews>
  <sheetFormatPr defaultRowHeight="15" x14ac:dyDescent="0.25"/>
  <cols>
    <col min="1" max="1" width="45.7109375" customWidth="1"/>
    <col min="2" max="4" width="10.28515625" customWidth="1"/>
    <col min="5" max="11" width="9.85546875" customWidth="1"/>
  </cols>
  <sheetData>
    <row r="1" spans="1:11" x14ac:dyDescent="0.25">
      <c r="A1" s="56" t="s">
        <v>126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3" spans="1:11" x14ac:dyDescent="0.25">
      <c r="A3" s="166" t="s">
        <v>91</v>
      </c>
      <c r="B3" s="89" t="s">
        <v>10</v>
      </c>
      <c r="C3" s="89" t="s">
        <v>9</v>
      </c>
      <c r="D3" s="90" t="s">
        <v>7</v>
      </c>
      <c r="E3" s="89" t="s">
        <v>11</v>
      </c>
      <c r="F3" s="89" t="s">
        <v>12</v>
      </c>
      <c r="G3" s="89" t="s">
        <v>13</v>
      </c>
      <c r="H3" s="89" t="s">
        <v>14</v>
      </c>
      <c r="I3" s="89" t="s">
        <v>15</v>
      </c>
      <c r="J3" s="90" t="s">
        <v>7</v>
      </c>
      <c r="K3" s="93" t="s">
        <v>0</v>
      </c>
    </row>
    <row r="4" spans="1:11" ht="15.75" customHeight="1" x14ac:dyDescent="0.25">
      <c r="A4" s="156" t="s">
        <v>34</v>
      </c>
      <c r="B4" s="91">
        <v>145</v>
      </c>
      <c r="C4" s="91">
        <v>43</v>
      </c>
      <c r="D4" s="92">
        <v>1</v>
      </c>
      <c r="E4" s="91">
        <v>4</v>
      </c>
      <c r="F4" s="91">
        <v>56</v>
      </c>
      <c r="G4" s="91">
        <v>72</v>
      </c>
      <c r="H4" s="91">
        <v>44</v>
      </c>
      <c r="I4" s="91">
        <v>8</v>
      </c>
      <c r="J4" s="92">
        <v>5</v>
      </c>
      <c r="K4" s="94">
        <v>189</v>
      </c>
    </row>
    <row r="5" spans="1:11" ht="15.75" customHeight="1" x14ac:dyDescent="0.25">
      <c r="A5" s="156" t="s">
        <v>40</v>
      </c>
      <c r="B5" s="91">
        <v>3500</v>
      </c>
      <c r="C5" s="91">
        <v>835</v>
      </c>
      <c r="D5" s="92">
        <v>3</v>
      </c>
      <c r="E5" s="91">
        <v>121</v>
      </c>
      <c r="F5" s="91">
        <v>1453</v>
      </c>
      <c r="G5" s="91">
        <v>1763</v>
      </c>
      <c r="H5" s="91">
        <v>814</v>
      </c>
      <c r="I5" s="91">
        <v>186</v>
      </c>
      <c r="J5" s="92">
        <v>1</v>
      </c>
      <c r="K5" s="94">
        <v>4338</v>
      </c>
    </row>
    <row r="6" spans="1:11" s="12" customFormat="1" ht="15.75" customHeight="1" x14ac:dyDescent="0.25">
      <c r="A6" s="156" t="s">
        <v>39</v>
      </c>
      <c r="B6" s="91">
        <v>2381</v>
      </c>
      <c r="C6" s="91">
        <v>336</v>
      </c>
      <c r="D6" s="92">
        <v>1</v>
      </c>
      <c r="E6" s="91">
        <v>141</v>
      </c>
      <c r="F6" s="91">
        <v>1728</v>
      </c>
      <c r="G6" s="91">
        <v>638</v>
      </c>
      <c r="H6" s="91">
        <v>177</v>
      </c>
      <c r="I6" s="91">
        <v>12</v>
      </c>
      <c r="J6" s="92">
        <v>22</v>
      </c>
      <c r="K6" s="94">
        <v>2718</v>
      </c>
    </row>
    <row r="7" spans="1:11" ht="15.75" customHeight="1" x14ac:dyDescent="0.25">
      <c r="A7" s="156" t="s">
        <v>32</v>
      </c>
      <c r="B7" s="91">
        <v>1356</v>
      </c>
      <c r="C7" s="91">
        <v>162</v>
      </c>
      <c r="D7" s="92">
        <v>2</v>
      </c>
      <c r="E7" s="91">
        <v>89</v>
      </c>
      <c r="F7" s="91">
        <v>748</v>
      </c>
      <c r="G7" s="91">
        <v>526</v>
      </c>
      <c r="H7" s="91">
        <v>137</v>
      </c>
      <c r="I7" s="91">
        <v>20</v>
      </c>
      <c r="J7" s="92">
        <v>0</v>
      </c>
      <c r="K7" s="94">
        <v>1520</v>
      </c>
    </row>
    <row r="8" spans="1:11" ht="15.75" customHeight="1" x14ac:dyDescent="0.25">
      <c r="A8" s="156" t="s">
        <v>5</v>
      </c>
      <c r="B8" s="91">
        <v>2408</v>
      </c>
      <c r="C8" s="91">
        <v>570</v>
      </c>
      <c r="D8" s="92">
        <v>7</v>
      </c>
      <c r="E8" s="91">
        <v>16</v>
      </c>
      <c r="F8" s="91">
        <v>724</v>
      </c>
      <c r="G8" s="91">
        <v>1640</v>
      </c>
      <c r="H8" s="91">
        <v>559</v>
      </c>
      <c r="I8" s="91">
        <v>46</v>
      </c>
      <c r="J8" s="92">
        <v>0</v>
      </c>
      <c r="K8" s="94">
        <v>2985</v>
      </c>
    </row>
    <row r="9" spans="1:11" ht="15.75" customHeight="1" x14ac:dyDescent="0.25">
      <c r="A9" s="156" t="s">
        <v>41</v>
      </c>
      <c r="B9" s="91">
        <v>2123</v>
      </c>
      <c r="C9" s="91">
        <v>367</v>
      </c>
      <c r="D9" s="92">
        <v>2</v>
      </c>
      <c r="E9" s="91">
        <v>112</v>
      </c>
      <c r="F9" s="91">
        <v>792</v>
      </c>
      <c r="G9" s="91">
        <v>1262</v>
      </c>
      <c r="H9" s="91">
        <v>294</v>
      </c>
      <c r="I9" s="91">
        <v>31</v>
      </c>
      <c r="J9" s="92">
        <v>1</v>
      </c>
      <c r="K9" s="94">
        <v>2492</v>
      </c>
    </row>
    <row r="10" spans="1:11" s="12" customFormat="1" ht="15.75" customHeight="1" x14ac:dyDescent="0.25">
      <c r="A10" s="156" t="s">
        <v>6</v>
      </c>
      <c r="B10" s="91">
        <v>968</v>
      </c>
      <c r="C10" s="91">
        <v>86</v>
      </c>
      <c r="D10" s="92">
        <v>5</v>
      </c>
      <c r="E10" s="91">
        <v>89</v>
      </c>
      <c r="F10" s="91">
        <v>319</v>
      </c>
      <c r="G10" s="91">
        <v>506</v>
      </c>
      <c r="H10" s="91">
        <v>137</v>
      </c>
      <c r="I10" s="91">
        <v>8</v>
      </c>
      <c r="J10" s="92">
        <v>0</v>
      </c>
      <c r="K10" s="94">
        <v>1059</v>
      </c>
    </row>
    <row r="11" spans="1:11" s="12" customFormat="1" ht="15.75" customHeight="1" x14ac:dyDescent="0.25">
      <c r="A11" s="157" t="s">
        <v>35</v>
      </c>
      <c r="B11" s="91">
        <v>1857</v>
      </c>
      <c r="C11" s="91">
        <v>415</v>
      </c>
      <c r="D11" s="92">
        <v>0</v>
      </c>
      <c r="E11" s="91">
        <v>81</v>
      </c>
      <c r="F11" s="91">
        <v>721</v>
      </c>
      <c r="G11" s="91">
        <v>970</v>
      </c>
      <c r="H11" s="91">
        <v>397</v>
      </c>
      <c r="I11" s="91">
        <v>103</v>
      </c>
      <c r="J11" s="92">
        <v>0</v>
      </c>
      <c r="K11" s="94">
        <v>2272</v>
      </c>
    </row>
    <row r="12" spans="1:11" s="12" customFormat="1" ht="15.75" customHeight="1" x14ac:dyDescent="0.25">
      <c r="A12" s="156" t="s">
        <v>37</v>
      </c>
      <c r="B12" s="91">
        <v>205</v>
      </c>
      <c r="C12" s="91">
        <v>26</v>
      </c>
      <c r="D12" s="92">
        <v>0</v>
      </c>
      <c r="E12" s="91">
        <v>2</v>
      </c>
      <c r="F12" s="91">
        <v>81</v>
      </c>
      <c r="G12" s="91">
        <v>98</v>
      </c>
      <c r="H12" s="91">
        <v>45</v>
      </c>
      <c r="I12" s="91">
        <v>5</v>
      </c>
      <c r="J12" s="92">
        <v>0</v>
      </c>
      <c r="K12" s="94">
        <v>231</v>
      </c>
    </row>
    <row r="13" spans="1:11" ht="15.75" customHeight="1" x14ac:dyDescent="0.25">
      <c r="A13" s="156" t="s">
        <v>36</v>
      </c>
      <c r="B13" s="91">
        <v>4783</v>
      </c>
      <c r="C13" s="91">
        <v>945</v>
      </c>
      <c r="D13" s="92">
        <v>11</v>
      </c>
      <c r="E13" s="91">
        <v>190</v>
      </c>
      <c r="F13" s="91">
        <v>2123</v>
      </c>
      <c r="G13" s="91">
        <v>2676</v>
      </c>
      <c r="H13" s="91">
        <v>671</v>
      </c>
      <c r="I13" s="91">
        <v>79</v>
      </c>
      <c r="J13" s="92">
        <v>0</v>
      </c>
      <c r="K13" s="94">
        <v>5739</v>
      </c>
    </row>
    <row r="14" spans="1:11" ht="15.75" customHeight="1" x14ac:dyDescent="0.25">
      <c r="A14" s="156" t="s">
        <v>64</v>
      </c>
      <c r="B14" s="91">
        <v>1240</v>
      </c>
      <c r="C14" s="91">
        <v>180</v>
      </c>
      <c r="D14" s="92">
        <v>3</v>
      </c>
      <c r="E14" s="91">
        <v>102</v>
      </c>
      <c r="F14" s="91">
        <v>616</v>
      </c>
      <c r="G14" s="91">
        <v>573</v>
      </c>
      <c r="H14" s="91">
        <v>114</v>
      </c>
      <c r="I14" s="91">
        <v>18</v>
      </c>
      <c r="J14" s="92">
        <v>0</v>
      </c>
      <c r="K14" s="94">
        <v>1423</v>
      </c>
    </row>
    <row r="15" spans="1:11" ht="15.75" customHeight="1" x14ac:dyDescent="0.25">
      <c r="A15" s="156" t="s">
        <v>2</v>
      </c>
      <c r="B15" s="91">
        <v>819</v>
      </c>
      <c r="C15" s="91">
        <v>84</v>
      </c>
      <c r="D15" s="92">
        <v>7</v>
      </c>
      <c r="E15" s="91">
        <v>77</v>
      </c>
      <c r="F15" s="91">
        <v>364</v>
      </c>
      <c r="G15" s="91">
        <v>360</v>
      </c>
      <c r="H15" s="91">
        <v>88</v>
      </c>
      <c r="I15" s="91">
        <v>15</v>
      </c>
      <c r="J15" s="92">
        <v>6</v>
      </c>
      <c r="K15" s="94">
        <v>910</v>
      </c>
    </row>
    <row r="16" spans="1:11" ht="15.75" customHeight="1" x14ac:dyDescent="0.25">
      <c r="A16" s="156" t="s">
        <v>42</v>
      </c>
      <c r="B16" s="91">
        <v>862</v>
      </c>
      <c r="C16" s="91">
        <v>174</v>
      </c>
      <c r="D16" s="92">
        <v>1</v>
      </c>
      <c r="E16" s="91">
        <v>5</v>
      </c>
      <c r="F16" s="91">
        <v>237</v>
      </c>
      <c r="G16" s="91">
        <v>555</v>
      </c>
      <c r="H16" s="91">
        <v>215</v>
      </c>
      <c r="I16" s="91">
        <v>25</v>
      </c>
      <c r="J16" s="92">
        <v>0</v>
      </c>
      <c r="K16" s="94">
        <v>1037</v>
      </c>
    </row>
    <row r="17" spans="1:11" ht="15.75" customHeight="1" x14ac:dyDescent="0.25">
      <c r="A17" s="156" t="s">
        <v>69</v>
      </c>
      <c r="B17" s="91">
        <v>314</v>
      </c>
      <c r="C17" s="91">
        <v>184</v>
      </c>
      <c r="D17" s="92">
        <v>3</v>
      </c>
      <c r="E17" s="91">
        <v>14</v>
      </c>
      <c r="F17" s="91">
        <v>142</v>
      </c>
      <c r="G17" s="91">
        <v>245</v>
      </c>
      <c r="H17" s="91">
        <v>91</v>
      </c>
      <c r="I17" s="91">
        <v>7</v>
      </c>
      <c r="J17" s="92">
        <v>2</v>
      </c>
      <c r="K17" s="94">
        <v>501</v>
      </c>
    </row>
    <row r="18" spans="1:11" ht="15.75" customHeight="1" x14ac:dyDescent="0.25">
      <c r="A18" s="156" t="s">
        <v>3</v>
      </c>
      <c r="B18" s="91">
        <v>329</v>
      </c>
      <c r="C18" s="91">
        <v>186</v>
      </c>
      <c r="D18" s="92">
        <v>18</v>
      </c>
      <c r="E18" s="91">
        <v>4</v>
      </c>
      <c r="F18" s="91">
        <v>186</v>
      </c>
      <c r="G18" s="91">
        <v>158</v>
      </c>
      <c r="H18" s="91">
        <v>83</v>
      </c>
      <c r="I18" s="91">
        <v>8</v>
      </c>
      <c r="J18" s="92">
        <v>94</v>
      </c>
      <c r="K18" s="94">
        <v>533</v>
      </c>
    </row>
    <row r="19" spans="1:11" ht="15.75" customHeight="1" x14ac:dyDescent="0.25">
      <c r="A19" s="156" t="s">
        <v>4</v>
      </c>
      <c r="B19" s="91">
        <v>434</v>
      </c>
      <c r="C19" s="91">
        <v>99</v>
      </c>
      <c r="D19" s="92">
        <v>0</v>
      </c>
      <c r="E19" s="91">
        <v>14</v>
      </c>
      <c r="F19" s="91">
        <v>163</v>
      </c>
      <c r="G19" s="91">
        <v>266</v>
      </c>
      <c r="H19" s="91">
        <v>76</v>
      </c>
      <c r="I19" s="91">
        <v>14</v>
      </c>
      <c r="J19" s="92">
        <v>0</v>
      </c>
      <c r="K19" s="94">
        <v>533</v>
      </c>
    </row>
    <row r="20" spans="1:11" ht="15.75" customHeight="1" x14ac:dyDescent="0.25">
      <c r="A20" s="156" t="s">
        <v>16</v>
      </c>
      <c r="B20" s="91">
        <v>3488</v>
      </c>
      <c r="C20" s="91">
        <v>1305</v>
      </c>
      <c r="D20" s="92">
        <v>0</v>
      </c>
      <c r="E20" s="91">
        <v>85</v>
      </c>
      <c r="F20" s="91">
        <v>1835</v>
      </c>
      <c r="G20" s="91">
        <v>1954</v>
      </c>
      <c r="H20" s="91">
        <v>841</v>
      </c>
      <c r="I20" s="91">
        <v>77</v>
      </c>
      <c r="J20" s="92">
        <v>1</v>
      </c>
      <c r="K20" s="94">
        <v>4793</v>
      </c>
    </row>
    <row r="21" spans="1:11" ht="15.75" customHeight="1" x14ac:dyDescent="0.25">
      <c r="A21" s="156" t="s">
        <v>63</v>
      </c>
      <c r="B21" s="91">
        <v>788</v>
      </c>
      <c r="C21" s="91">
        <v>91</v>
      </c>
      <c r="D21" s="92">
        <v>2</v>
      </c>
      <c r="E21" s="91">
        <v>81</v>
      </c>
      <c r="F21" s="91">
        <v>364</v>
      </c>
      <c r="G21" s="91">
        <v>376</v>
      </c>
      <c r="H21" s="91">
        <v>59</v>
      </c>
      <c r="I21" s="91">
        <v>1</v>
      </c>
      <c r="J21" s="92">
        <v>0</v>
      </c>
      <c r="K21" s="94">
        <v>881</v>
      </c>
    </row>
    <row r="22" spans="1:11" ht="15.75" customHeight="1" x14ac:dyDescent="0.25">
      <c r="A22" s="156" t="s">
        <v>38</v>
      </c>
      <c r="B22" s="91">
        <v>537</v>
      </c>
      <c r="C22" s="91">
        <v>103</v>
      </c>
      <c r="D22" s="92">
        <v>1</v>
      </c>
      <c r="E22" s="91">
        <v>9</v>
      </c>
      <c r="F22" s="91">
        <v>238</v>
      </c>
      <c r="G22" s="91">
        <v>293</v>
      </c>
      <c r="H22" s="91">
        <v>86</v>
      </c>
      <c r="I22" s="91">
        <v>5</v>
      </c>
      <c r="J22" s="92">
        <v>10</v>
      </c>
      <c r="K22" s="94">
        <v>641</v>
      </c>
    </row>
    <row r="23" spans="1:11" ht="15.75" customHeight="1" x14ac:dyDescent="0.25">
      <c r="A23" s="167" t="s">
        <v>0</v>
      </c>
      <c r="B23" s="95">
        <v>28537</v>
      </c>
      <c r="C23" s="95">
        <v>6191</v>
      </c>
      <c r="D23" s="96">
        <v>67</v>
      </c>
      <c r="E23" s="95">
        <v>1236</v>
      </c>
      <c r="F23" s="95">
        <v>12890</v>
      </c>
      <c r="G23" s="95">
        <v>14931</v>
      </c>
      <c r="H23" s="95">
        <v>4928</v>
      </c>
      <c r="I23" s="95">
        <v>668</v>
      </c>
      <c r="J23" s="96">
        <v>142</v>
      </c>
      <c r="K23" s="97">
        <v>34795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A53" sqref="A53"/>
    </sheetView>
  </sheetViews>
  <sheetFormatPr defaultRowHeight="15" x14ac:dyDescent="0.25"/>
  <cols>
    <col min="1" max="1" width="35.42578125" customWidth="1"/>
    <col min="2" max="3" width="10.85546875" customWidth="1"/>
    <col min="4" max="4" width="12.28515625" customWidth="1"/>
    <col min="5" max="5" width="10.85546875" customWidth="1"/>
    <col min="6" max="6" width="10.85546875" style="35" customWidth="1"/>
    <col min="7" max="7" width="10.85546875" customWidth="1"/>
    <col min="8" max="9" width="10.42578125" customWidth="1"/>
  </cols>
  <sheetData>
    <row r="1" spans="1:9" x14ac:dyDescent="0.25">
      <c r="A1" s="55" t="s">
        <v>127</v>
      </c>
      <c r="B1" s="55"/>
      <c r="C1" s="55"/>
      <c r="D1" s="55"/>
      <c r="E1" s="55"/>
      <c r="F1" s="55"/>
      <c r="G1" s="55"/>
    </row>
    <row r="2" spans="1:9" x14ac:dyDescent="0.25">
      <c r="A2" s="35"/>
      <c r="B2" s="35"/>
      <c r="C2" s="35"/>
      <c r="D2" s="35"/>
      <c r="E2" s="35"/>
      <c r="G2" s="35"/>
    </row>
    <row r="3" spans="1:9" ht="51" x14ac:dyDescent="0.25">
      <c r="A3" s="169" t="s">
        <v>95</v>
      </c>
      <c r="B3" s="98" t="s">
        <v>43</v>
      </c>
      <c r="C3" s="98" t="s">
        <v>44</v>
      </c>
      <c r="D3" s="98" t="s">
        <v>33</v>
      </c>
      <c r="E3" s="98" t="s">
        <v>45</v>
      </c>
      <c r="F3" s="171" t="s">
        <v>103</v>
      </c>
      <c r="G3" s="172" t="s">
        <v>0</v>
      </c>
      <c r="H3" s="99" t="s">
        <v>89</v>
      </c>
      <c r="I3" s="100" t="s">
        <v>81</v>
      </c>
    </row>
    <row r="4" spans="1:9" x14ac:dyDescent="0.25">
      <c r="A4" s="170" t="s">
        <v>70</v>
      </c>
      <c r="B4" s="64">
        <v>943</v>
      </c>
      <c r="C4" s="64">
        <v>859</v>
      </c>
      <c r="D4" s="64">
        <v>5250</v>
      </c>
      <c r="E4" s="64">
        <v>128</v>
      </c>
      <c r="F4" s="148">
        <v>52</v>
      </c>
      <c r="G4" s="173">
        <v>7232</v>
      </c>
      <c r="H4" s="142">
        <v>281614</v>
      </c>
      <c r="I4" s="101">
        <f>(G4/H4)*10000</f>
        <v>256.80541450354031</v>
      </c>
    </row>
    <row r="5" spans="1:9" x14ac:dyDescent="0.25">
      <c r="A5" s="170" t="s">
        <v>71</v>
      </c>
      <c r="B5" s="64">
        <v>605</v>
      </c>
      <c r="C5" s="64">
        <v>286</v>
      </c>
      <c r="D5" s="64">
        <v>1249</v>
      </c>
      <c r="E5" s="64">
        <v>93</v>
      </c>
      <c r="F5" s="148">
        <v>55</v>
      </c>
      <c r="G5" s="173">
        <v>2288</v>
      </c>
      <c r="H5" s="142">
        <v>119552</v>
      </c>
      <c r="I5" s="101">
        <f t="shared" ref="I5:I16" si="0">(G5/H5)*10000</f>
        <v>191.38115631691647</v>
      </c>
    </row>
    <row r="6" spans="1:9" x14ac:dyDescent="0.25">
      <c r="A6" s="170" t="s">
        <v>72</v>
      </c>
      <c r="B6" s="64">
        <v>187</v>
      </c>
      <c r="C6" s="64">
        <v>223</v>
      </c>
      <c r="D6" s="64">
        <v>1108</v>
      </c>
      <c r="E6" s="64">
        <v>35</v>
      </c>
      <c r="F6" s="148">
        <v>29</v>
      </c>
      <c r="G6" s="173">
        <v>1582</v>
      </c>
      <c r="H6" s="142">
        <v>134558</v>
      </c>
      <c r="I6" s="101">
        <f t="shared" si="0"/>
        <v>117.57011846192719</v>
      </c>
    </row>
    <row r="7" spans="1:9" x14ac:dyDescent="0.25">
      <c r="A7" s="170" t="s">
        <v>73</v>
      </c>
      <c r="B7" s="64">
        <v>617</v>
      </c>
      <c r="C7" s="64">
        <v>194</v>
      </c>
      <c r="D7" s="64">
        <v>2524</v>
      </c>
      <c r="E7" s="64">
        <v>105</v>
      </c>
      <c r="F7" s="148">
        <v>23</v>
      </c>
      <c r="G7" s="173">
        <v>3463</v>
      </c>
      <c r="H7" s="142">
        <v>142205</v>
      </c>
      <c r="I7" s="101">
        <f t="shared" si="0"/>
        <v>243.52167645300801</v>
      </c>
    </row>
    <row r="8" spans="1:9" x14ac:dyDescent="0.25">
      <c r="A8" s="170" t="s">
        <v>74</v>
      </c>
      <c r="B8" s="64">
        <v>1475</v>
      </c>
      <c r="C8" s="64">
        <v>497</v>
      </c>
      <c r="D8" s="64">
        <v>2957</v>
      </c>
      <c r="E8" s="64">
        <v>135</v>
      </c>
      <c r="F8" s="148">
        <v>52</v>
      </c>
      <c r="G8" s="173">
        <v>5116</v>
      </c>
      <c r="H8" s="142">
        <v>171669</v>
      </c>
      <c r="I8" s="101">
        <f t="shared" si="0"/>
        <v>298.01536678142241</v>
      </c>
    </row>
    <row r="9" spans="1:9" x14ac:dyDescent="0.25">
      <c r="A9" s="170" t="s">
        <v>75</v>
      </c>
      <c r="B9" s="64">
        <v>680</v>
      </c>
      <c r="C9" s="64">
        <v>240</v>
      </c>
      <c r="D9" s="64">
        <v>1730</v>
      </c>
      <c r="E9" s="64">
        <v>70</v>
      </c>
      <c r="F9" s="148">
        <v>40</v>
      </c>
      <c r="G9" s="173">
        <v>2760</v>
      </c>
      <c r="H9" s="142">
        <v>116248</v>
      </c>
      <c r="I9" s="101">
        <f t="shared" si="0"/>
        <v>237.4234395430459</v>
      </c>
    </row>
    <row r="10" spans="1:9" x14ac:dyDescent="0.25">
      <c r="A10" s="170" t="s">
        <v>76</v>
      </c>
      <c r="B10" s="64">
        <v>364</v>
      </c>
      <c r="C10" s="64">
        <v>197</v>
      </c>
      <c r="D10" s="64">
        <v>1557</v>
      </c>
      <c r="E10" s="64">
        <v>22</v>
      </c>
      <c r="F10" s="148">
        <v>25</v>
      </c>
      <c r="G10" s="173">
        <v>2165</v>
      </c>
      <c r="H10" s="142">
        <v>92191</v>
      </c>
      <c r="I10" s="101">
        <f t="shared" si="0"/>
        <v>234.83854172316171</v>
      </c>
    </row>
    <row r="11" spans="1:9" x14ac:dyDescent="0.25">
      <c r="A11" s="170" t="s">
        <v>77</v>
      </c>
      <c r="B11" s="64">
        <v>590</v>
      </c>
      <c r="C11" s="64">
        <v>349</v>
      </c>
      <c r="D11" s="64">
        <v>2314</v>
      </c>
      <c r="E11" s="64">
        <v>50</v>
      </c>
      <c r="F11" s="148">
        <v>23</v>
      </c>
      <c r="G11" s="173">
        <v>3326</v>
      </c>
      <c r="H11" s="142">
        <v>118861</v>
      </c>
      <c r="I11" s="101">
        <f t="shared" si="0"/>
        <v>279.82264998611822</v>
      </c>
    </row>
    <row r="12" spans="1:9" x14ac:dyDescent="0.25">
      <c r="A12" s="170" t="s">
        <v>78</v>
      </c>
      <c r="B12" s="64">
        <v>405</v>
      </c>
      <c r="C12" s="64">
        <v>292</v>
      </c>
      <c r="D12" s="64">
        <v>1138</v>
      </c>
      <c r="E12" s="64">
        <v>28</v>
      </c>
      <c r="F12" s="148">
        <v>24</v>
      </c>
      <c r="G12" s="173">
        <v>1887</v>
      </c>
      <c r="H12" s="142">
        <v>113797</v>
      </c>
      <c r="I12" s="101">
        <f t="shared" si="0"/>
        <v>165.82159459388208</v>
      </c>
    </row>
    <row r="13" spans="1:9" x14ac:dyDescent="0.25">
      <c r="A13" s="170" t="s">
        <v>79</v>
      </c>
      <c r="B13" s="64">
        <v>333</v>
      </c>
      <c r="C13" s="64">
        <v>213</v>
      </c>
      <c r="D13" s="64">
        <v>1208</v>
      </c>
      <c r="E13" s="64">
        <v>34</v>
      </c>
      <c r="F13" s="148">
        <v>29</v>
      </c>
      <c r="G13" s="173">
        <v>1817</v>
      </c>
      <c r="H13" s="142">
        <v>113415</v>
      </c>
      <c r="I13" s="101">
        <f t="shared" si="0"/>
        <v>160.20808535026234</v>
      </c>
    </row>
    <row r="14" spans="1:9" x14ac:dyDescent="0.25">
      <c r="A14" s="170" t="s">
        <v>80</v>
      </c>
      <c r="B14" s="64">
        <v>861</v>
      </c>
      <c r="C14" s="64">
        <v>377</v>
      </c>
      <c r="D14" s="64">
        <v>1485</v>
      </c>
      <c r="E14" s="64">
        <v>34</v>
      </c>
      <c r="F14" s="148">
        <v>45</v>
      </c>
      <c r="G14" s="173">
        <v>2802</v>
      </c>
      <c r="H14" s="142">
        <v>116998</v>
      </c>
      <c r="I14" s="101">
        <f t="shared" si="0"/>
        <v>239.49127335510011</v>
      </c>
    </row>
    <row r="15" spans="1:9" x14ac:dyDescent="0.25">
      <c r="A15" s="170" t="s">
        <v>7</v>
      </c>
      <c r="B15" s="64">
        <v>0</v>
      </c>
      <c r="C15" s="64">
        <v>0</v>
      </c>
      <c r="D15" s="64">
        <v>357</v>
      </c>
      <c r="E15" s="64">
        <v>0</v>
      </c>
      <c r="F15" s="148">
        <v>0</v>
      </c>
      <c r="G15" s="173">
        <v>357</v>
      </c>
      <c r="H15" s="69" t="s">
        <v>18</v>
      </c>
      <c r="I15" s="102" t="s">
        <v>18</v>
      </c>
    </row>
    <row r="16" spans="1:9" x14ac:dyDescent="0.25">
      <c r="A16" s="174" t="s">
        <v>0</v>
      </c>
      <c r="B16" s="175">
        <v>7060</v>
      </c>
      <c r="C16" s="175">
        <v>3727</v>
      </c>
      <c r="D16" s="175">
        <v>22877</v>
      </c>
      <c r="E16" s="175">
        <v>734</v>
      </c>
      <c r="F16" s="176">
        <v>397</v>
      </c>
      <c r="G16" s="177">
        <v>34795</v>
      </c>
      <c r="H16" s="178">
        <v>1521108</v>
      </c>
      <c r="I16" s="179">
        <f t="shared" si="0"/>
        <v>228.74772862939383</v>
      </c>
    </row>
    <row r="18" spans="1:1" ht="17.25" x14ac:dyDescent="0.25">
      <c r="A18" s="168" t="s">
        <v>107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opLeftCell="A46" workbookViewId="0">
      <selection activeCell="C26" sqref="C26"/>
    </sheetView>
  </sheetViews>
  <sheetFormatPr defaultRowHeight="15" x14ac:dyDescent="0.25"/>
  <cols>
    <col min="1" max="1" width="16.42578125" customWidth="1"/>
    <col min="2" max="2" width="11.7109375" customWidth="1"/>
    <col min="3" max="3" width="15" customWidth="1"/>
    <col min="4" max="4" width="10.140625" customWidth="1"/>
    <col min="5" max="5" width="14.140625" customWidth="1"/>
    <col min="6" max="6" width="12.28515625" customWidth="1"/>
    <col min="7" max="7" width="11.42578125" customWidth="1"/>
    <col min="8" max="9" width="10.5703125" customWidth="1"/>
    <col min="11" max="11" width="9.85546875" bestFit="1" customWidth="1"/>
    <col min="12" max="12" width="16.5703125" bestFit="1" customWidth="1"/>
    <col min="13" max="14" width="17.5703125" bestFit="1" customWidth="1"/>
    <col min="15" max="15" width="20.42578125" bestFit="1" customWidth="1"/>
    <col min="16" max="16" width="18.42578125" bestFit="1" customWidth="1"/>
    <col min="17" max="17" width="15.5703125" bestFit="1" customWidth="1"/>
    <col min="18" max="18" width="18" bestFit="1" customWidth="1"/>
    <col min="19" max="19" width="21.28515625" bestFit="1" customWidth="1"/>
  </cols>
  <sheetData>
    <row r="1" spans="1:6" s="35" customFormat="1" x14ac:dyDescent="0.25">
      <c r="A1" s="30" t="s">
        <v>128</v>
      </c>
      <c r="F1"/>
    </row>
    <row r="2" spans="1:6" s="35" customFormat="1" x14ac:dyDescent="0.25">
      <c r="A2" s="6"/>
      <c r="F2"/>
    </row>
    <row r="3" spans="1:6" s="35" customFormat="1" ht="38.25" x14ac:dyDescent="0.25">
      <c r="A3" s="180" t="s">
        <v>17</v>
      </c>
      <c r="B3" s="61" t="s">
        <v>31</v>
      </c>
      <c r="C3" s="61" t="s">
        <v>29</v>
      </c>
      <c r="D3" s="61" t="s">
        <v>30</v>
      </c>
      <c r="E3" s="62" t="s">
        <v>46</v>
      </c>
      <c r="F3" s="62" t="s">
        <v>0</v>
      </c>
    </row>
    <row r="4" spans="1:6" s="35" customFormat="1" x14ac:dyDescent="0.25">
      <c r="A4" s="181">
        <v>2012</v>
      </c>
      <c r="B4" s="108">
        <v>5885</v>
      </c>
      <c r="C4" s="108">
        <v>2420</v>
      </c>
      <c r="D4" s="108">
        <v>1951</v>
      </c>
      <c r="E4" s="118">
        <v>1400</v>
      </c>
      <c r="F4" s="71">
        <v>11656</v>
      </c>
    </row>
    <row r="5" spans="1:6" s="35" customFormat="1" x14ac:dyDescent="0.25">
      <c r="A5" s="181">
        <v>2013</v>
      </c>
      <c r="B5" s="108">
        <v>4410</v>
      </c>
      <c r="C5" s="108">
        <v>2093</v>
      </c>
      <c r="D5" s="108">
        <v>1310</v>
      </c>
      <c r="E5" s="118">
        <v>923</v>
      </c>
      <c r="F5" s="71">
        <v>8736</v>
      </c>
    </row>
    <row r="6" spans="1:6" s="35" customFormat="1" x14ac:dyDescent="0.25">
      <c r="A6" s="181">
        <v>2014</v>
      </c>
      <c r="B6" s="108">
        <v>6003</v>
      </c>
      <c r="C6" s="108">
        <v>1281</v>
      </c>
      <c r="D6" s="108">
        <v>1797</v>
      </c>
      <c r="E6" s="118">
        <v>1127</v>
      </c>
      <c r="F6" s="71">
        <v>10208</v>
      </c>
    </row>
    <row r="7" spans="1:6" s="35" customFormat="1" x14ac:dyDescent="0.25">
      <c r="A7" s="181">
        <v>2015</v>
      </c>
      <c r="B7" s="108">
        <v>5711</v>
      </c>
      <c r="C7" s="108">
        <v>337</v>
      </c>
      <c r="D7" s="108">
        <v>1654</v>
      </c>
      <c r="E7" s="118">
        <v>1083</v>
      </c>
      <c r="F7" s="71">
        <v>8785</v>
      </c>
    </row>
    <row r="8" spans="1:6" s="35" customFormat="1" x14ac:dyDescent="0.25">
      <c r="A8" s="181">
        <v>2016</v>
      </c>
      <c r="B8" s="108">
        <v>4541</v>
      </c>
      <c r="C8" s="108">
        <v>32</v>
      </c>
      <c r="D8" s="108">
        <v>1265</v>
      </c>
      <c r="E8" s="118">
        <v>1043</v>
      </c>
      <c r="F8" s="71">
        <v>6881</v>
      </c>
    </row>
    <row r="9" spans="1:6" s="35" customFormat="1" x14ac:dyDescent="0.25">
      <c r="A9" s="181">
        <v>2017</v>
      </c>
      <c r="B9" s="108">
        <v>4801</v>
      </c>
      <c r="C9" s="108" t="s">
        <v>18</v>
      </c>
      <c r="D9" s="108">
        <v>1157</v>
      </c>
      <c r="E9" s="118">
        <v>1009</v>
      </c>
      <c r="F9" s="71">
        <v>6967</v>
      </c>
    </row>
    <row r="10" spans="1:6" s="35" customFormat="1" x14ac:dyDescent="0.25">
      <c r="A10" s="181">
        <v>2018</v>
      </c>
      <c r="B10" s="108">
        <v>5884</v>
      </c>
      <c r="C10" s="108" t="s">
        <v>18</v>
      </c>
      <c r="D10" s="108">
        <v>1382</v>
      </c>
      <c r="E10" s="118">
        <v>1042</v>
      </c>
      <c r="F10" s="71">
        <v>8308</v>
      </c>
    </row>
    <row r="11" spans="1:6" s="35" customFormat="1" x14ac:dyDescent="0.25">
      <c r="A11" s="181">
        <v>2019</v>
      </c>
      <c r="B11" s="108">
        <v>5535</v>
      </c>
      <c r="C11" s="108" t="s">
        <v>18</v>
      </c>
      <c r="D11" s="108">
        <v>1198</v>
      </c>
      <c r="E11" s="118">
        <v>889</v>
      </c>
      <c r="F11" s="71">
        <v>7622</v>
      </c>
    </row>
    <row r="12" spans="1:6" s="35" customFormat="1" x14ac:dyDescent="0.25">
      <c r="A12" s="181">
        <v>2020</v>
      </c>
      <c r="B12" s="68">
        <v>6513</v>
      </c>
      <c r="C12" s="68" t="s">
        <v>18</v>
      </c>
      <c r="D12" s="68">
        <v>1239</v>
      </c>
      <c r="E12" s="118">
        <v>1283</v>
      </c>
      <c r="F12" s="71">
        <v>9035</v>
      </c>
    </row>
    <row r="13" spans="1:6" s="35" customFormat="1" x14ac:dyDescent="0.25">
      <c r="A13" s="182">
        <v>2021</v>
      </c>
      <c r="B13" s="68">
        <v>4906</v>
      </c>
      <c r="C13" s="68" t="s">
        <v>18</v>
      </c>
      <c r="D13" s="68">
        <v>919</v>
      </c>
      <c r="E13" s="118">
        <v>944</v>
      </c>
      <c r="F13" s="71">
        <v>6769</v>
      </c>
    </row>
    <row r="14" spans="1:6" s="35" customFormat="1" x14ac:dyDescent="0.25">
      <c r="A14" s="182">
        <v>2022</v>
      </c>
      <c r="B14" s="68">
        <v>5040</v>
      </c>
      <c r="C14" s="68" t="s">
        <v>18</v>
      </c>
      <c r="D14" s="68">
        <v>941</v>
      </c>
      <c r="E14" s="118">
        <v>1149</v>
      </c>
      <c r="F14" s="71">
        <v>7130</v>
      </c>
    </row>
    <row r="15" spans="1:6" s="35" customFormat="1" x14ac:dyDescent="0.25">
      <c r="A15" s="182">
        <v>2023</v>
      </c>
      <c r="B15" s="68">
        <v>3942</v>
      </c>
      <c r="C15" s="68" t="s">
        <v>18</v>
      </c>
      <c r="D15" s="68">
        <v>681</v>
      </c>
      <c r="E15" s="118">
        <v>949</v>
      </c>
      <c r="F15" s="71">
        <v>5572</v>
      </c>
    </row>
    <row r="16" spans="1:6" s="35" customFormat="1" x14ac:dyDescent="0.25">
      <c r="A16" s="183">
        <v>2024</v>
      </c>
      <c r="B16" s="116">
        <v>3313</v>
      </c>
      <c r="C16" s="116" t="s">
        <v>18</v>
      </c>
      <c r="D16" s="116">
        <v>734</v>
      </c>
      <c r="E16" s="184">
        <v>746</v>
      </c>
      <c r="F16" s="117">
        <v>4793</v>
      </c>
    </row>
    <row r="17" spans="1:11" s="35" customFormat="1" x14ac:dyDescent="0.25">
      <c r="A17" s="40"/>
      <c r="B17" s="37"/>
      <c r="C17" s="37"/>
      <c r="D17" s="37"/>
      <c r="E17" s="37"/>
      <c r="F17" s="39"/>
    </row>
    <row r="18" spans="1:11" s="35" customFormat="1" x14ac:dyDescent="0.25">
      <c r="A18" s="30" t="s">
        <v>129</v>
      </c>
      <c r="B18" s="37"/>
      <c r="C18" s="37"/>
      <c r="D18" s="37"/>
      <c r="E18" s="37"/>
      <c r="F18" s="39"/>
    </row>
    <row r="19" spans="1:11" s="35" customFormat="1" x14ac:dyDescent="0.25">
      <c r="A19" s="41"/>
      <c r="B19" s="37"/>
      <c r="C19" s="37"/>
      <c r="D19" s="37"/>
      <c r="E19" s="37"/>
      <c r="F19" s="39"/>
    </row>
    <row r="20" spans="1:11" s="35" customFormat="1" ht="41.1" customHeight="1" thickBot="1" x14ac:dyDescent="0.3">
      <c r="A20" s="203" t="s">
        <v>82</v>
      </c>
      <c r="B20" s="202" t="s">
        <v>83</v>
      </c>
      <c r="C20" s="204" t="s">
        <v>84</v>
      </c>
      <c r="D20" s="37"/>
      <c r="E20" s="37"/>
      <c r="F20" s="39"/>
    </row>
    <row r="21" spans="1:11" s="35" customFormat="1" ht="42.95" customHeight="1" x14ac:dyDescent="0.25">
      <c r="A21" s="262" t="s">
        <v>154</v>
      </c>
      <c r="B21" s="263">
        <v>49</v>
      </c>
      <c r="C21" s="264" t="s">
        <v>155</v>
      </c>
      <c r="D21" s="37"/>
      <c r="E21" s="37"/>
      <c r="F21" s="39"/>
    </row>
    <row r="22" spans="1:11" s="35" customFormat="1" ht="29.45" customHeight="1" x14ac:dyDescent="0.25">
      <c r="A22" s="262" t="s">
        <v>154</v>
      </c>
      <c r="B22" s="265">
        <v>49</v>
      </c>
      <c r="C22" s="266" t="s">
        <v>156</v>
      </c>
      <c r="D22" s="37"/>
      <c r="E22" s="37"/>
      <c r="F22" s="39"/>
    </row>
    <row r="23" spans="1:11" s="35" customFormat="1" ht="38.25" x14ac:dyDescent="0.25">
      <c r="A23" s="262" t="s">
        <v>154</v>
      </c>
      <c r="B23" s="265">
        <v>49</v>
      </c>
      <c r="C23" s="266" t="s">
        <v>157</v>
      </c>
      <c r="D23" s="45"/>
      <c r="E23" s="37"/>
      <c r="F23" s="39"/>
    </row>
    <row r="24" spans="1:11" s="35" customFormat="1" ht="38.25" x14ac:dyDescent="0.25">
      <c r="A24" s="262" t="s">
        <v>158</v>
      </c>
      <c r="B24" s="265">
        <v>95</v>
      </c>
      <c r="C24" s="266" t="s">
        <v>159</v>
      </c>
      <c r="D24" s="37"/>
      <c r="E24" s="37"/>
      <c r="F24" s="39"/>
    </row>
    <row r="25" spans="1:11" s="35" customFormat="1" ht="27.95" customHeight="1" x14ac:dyDescent="0.25">
      <c r="A25" s="262" t="s">
        <v>160</v>
      </c>
      <c r="B25" s="265">
        <v>85</v>
      </c>
      <c r="C25" s="266" t="s">
        <v>161</v>
      </c>
      <c r="D25" s="37"/>
      <c r="E25" s="37"/>
      <c r="F25" s="39"/>
    </row>
    <row r="26" spans="1:11" s="35" customFormat="1" ht="38.25" x14ac:dyDescent="0.25">
      <c r="A26" s="262" t="s">
        <v>162</v>
      </c>
      <c r="B26" s="265">
        <v>121</v>
      </c>
      <c r="C26" s="266" t="s">
        <v>171</v>
      </c>
      <c r="D26" s="37"/>
      <c r="E26" s="37"/>
      <c r="F26" s="39"/>
    </row>
    <row r="27" spans="1:11" s="35" customFormat="1" ht="30.6" customHeight="1" x14ac:dyDescent="0.25">
      <c r="A27" s="262" t="s">
        <v>163</v>
      </c>
      <c r="B27" s="265">
        <v>90</v>
      </c>
      <c r="C27" s="266" t="s">
        <v>164</v>
      </c>
      <c r="D27" s="37"/>
      <c r="E27" s="37"/>
      <c r="F27" s="39"/>
    </row>
    <row r="28" spans="1:11" s="35" customFormat="1" ht="38.25" x14ac:dyDescent="0.25">
      <c r="A28" s="262" t="s">
        <v>165</v>
      </c>
      <c r="B28" s="265">
        <v>115</v>
      </c>
      <c r="C28" s="266" t="s">
        <v>172</v>
      </c>
      <c r="D28" s="37"/>
      <c r="E28" s="37"/>
      <c r="F28" s="39"/>
    </row>
    <row r="29" spans="1:11" s="35" customFormat="1" ht="30.6" customHeight="1" x14ac:dyDescent="0.25">
      <c r="A29" s="262" t="s">
        <v>165</v>
      </c>
      <c r="B29" s="265">
        <v>115</v>
      </c>
      <c r="C29" s="266" t="s">
        <v>166</v>
      </c>
      <c r="D29" s="37"/>
      <c r="E29" s="37"/>
      <c r="F29" s="39"/>
    </row>
    <row r="30" spans="1:11" s="35" customFormat="1" ht="29.45" customHeight="1" thickBot="1" x14ac:dyDescent="0.3">
      <c r="A30" s="267" t="s">
        <v>167</v>
      </c>
      <c r="B30" s="268">
        <v>149</v>
      </c>
      <c r="C30" s="269" t="s">
        <v>168</v>
      </c>
      <c r="D30" s="45"/>
      <c r="E30" s="37"/>
      <c r="F30" s="39"/>
    </row>
    <row r="31" spans="1:11" s="35" customFormat="1" x14ac:dyDescent="0.25">
      <c r="A31" s="41"/>
      <c r="B31" s="37"/>
      <c r="C31" s="37"/>
      <c r="D31" s="37"/>
      <c r="E31" s="37"/>
      <c r="F31" s="39"/>
    </row>
    <row r="32" spans="1:11" x14ac:dyDescent="0.25">
      <c r="A32" s="7" t="s">
        <v>130</v>
      </c>
      <c r="B32" s="7"/>
      <c r="C32" s="7"/>
      <c r="D32" s="7"/>
      <c r="E32" s="7"/>
      <c r="F32" s="7"/>
      <c r="G32" s="7"/>
      <c r="H32" s="7"/>
      <c r="I32" s="7"/>
      <c r="K32" s="43"/>
    </row>
    <row r="33" spans="1:11" x14ac:dyDescent="0.25">
      <c r="K33" s="43"/>
    </row>
    <row r="34" spans="1:11" x14ac:dyDescent="0.25">
      <c r="A34" s="185" t="s">
        <v>94</v>
      </c>
      <c r="B34" s="103" t="s">
        <v>19</v>
      </c>
      <c r="C34" s="103" t="s">
        <v>20</v>
      </c>
      <c r="D34" s="103" t="s">
        <v>21</v>
      </c>
      <c r="E34" s="103" t="s">
        <v>22</v>
      </c>
      <c r="F34" s="103" t="s">
        <v>23</v>
      </c>
      <c r="G34" s="103" t="s">
        <v>24</v>
      </c>
      <c r="H34" s="105" t="s">
        <v>25</v>
      </c>
      <c r="I34" s="105" t="s">
        <v>0</v>
      </c>
      <c r="K34" s="43"/>
    </row>
    <row r="35" spans="1:11" x14ac:dyDescent="0.25">
      <c r="A35" s="186" t="s">
        <v>50</v>
      </c>
      <c r="B35" s="104">
        <v>57</v>
      </c>
      <c r="C35" s="104">
        <v>34</v>
      </c>
      <c r="D35" s="104">
        <v>46</v>
      </c>
      <c r="E35" s="104">
        <v>62</v>
      </c>
      <c r="F35" s="104">
        <v>101</v>
      </c>
      <c r="G35" s="104">
        <v>55</v>
      </c>
      <c r="H35" s="187">
        <v>48</v>
      </c>
      <c r="I35" s="106">
        <v>403</v>
      </c>
      <c r="K35" s="43"/>
    </row>
    <row r="36" spans="1:11" s="12" customFormat="1" x14ac:dyDescent="0.25">
      <c r="A36" s="186" t="s">
        <v>51</v>
      </c>
      <c r="B36" s="104">
        <v>69</v>
      </c>
      <c r="C36" s="104">
        <v>47</v>
      </c>
      <c r="D36" s="104">
        <v>66</v>
      </c>
      <c r="E36" s="104">
        <v>50</v>
      </c>
      <c r="F36" s="104">
        <v>58</v>
      </c>
      <c r="G36" s="104">
        <v>36</v>
      </c>
      <c r="H36" s="187">
        <v>65</v>
      </c>
      <c r="I36" s="106">
        <v>391</v>
      </c>
      <c r="K36" s="43"/>
    </row>
    <row r="37" spans="1:11" s="12" customFormat="1" x14ac:dyDescent="0.25">
      <c r="A37" s="186" t="s">
        <v>52</v>
      </c>
      <c r="B37" s="104">
        <v>70</v>
      </c>
      <c r="C37" s="104">
        <v>37</v>
      </c>
      <c r="D37" s="104">
        <v>62</v>
      </c>
      <c r="E37" s="104">
        <v>55</v>
      </c>
      <c r="F37" s="104">
        <v>64</v>
      </c>
      <c r="G37" s="104">
        <v>68</v>
      </c>
      <c r="H37" s="187">
        <v>60</v>
      </c>
      <c r="I37" s="106">
        <v>416</v>
      </c>
      <c r="K37" s="43"/>
    </row>
    <row r="38" spans="1:11" s="12" customFormat="1" x14ac:dyDescent="0.25">
      <c r="A38" s="186" t="s">
        <v>53</v>
      </c>
      <c r="B38" s="104">
        <v>62</v>
      </c>
      <c r="C38" s="104">
        <v>58</v>
      </c>
      <c r="D38" s="104">
        <v>82</v>
      </c>
      <c r="E38" s="104">
        <v>49</v>
      </c>
      <c r="F38" s="104">
        <v>52</v>
      </c>
      <c r="G38" s="104">
        <v>67</v>
      </c>
      <c r="H38" s="187">
        <v>71</v>
      </c>
      <c r="I38" s="106">
        <v>441</v>
      </c>
      <c r="K38" s="43"/>
    </row>
    <row r="39" spans="1:11" s="12" customFormat="1" x14ac:dyDescent="0.25">
      <c r="A39" s="186" t="s">
        <v>54</v>
      </c>
      <c r="B39" s="104">
        <v>97</v>
      </c>
      <c r="C39" s="104">
        <v>32</v>
      </c>
      <c r="D39" s="104">
        <v>49</v>
      </c>
      <c r="E39" s="104">
        <v>75</v>
      </c>
      <c r="F39" s="104">
        <v>73</v>
      </c>
      <c r="G39" s="104">
        <v>54</v>
      </c>
      <c r="H39" s="187">
        <v>71</v>
      </c>
      <c r="I39" s="106">
        <v>451</v>
      </c>
      <c r="K39" s="43"/>
    </row>
    <row r="40" spans="1:11" x14ac:dyDescent="0.25">
      <c r="A40" s="186" t="s">
        <v>55</v>
      </c>
      <c r="B40" s="104">
        <v>96</v>
      </c>
      <c r="C40" s="104">
        <v>61</v>
      </c>
      <c r="D40" s="104">
        <v>68</v>
      </c>
      <c r="E40" s="104">
        <v>60</v>
      </c>
      <c r="F40" s="104">
        <v>46</v>
      </c>
      <c r="G40" s="104">
        <v>46</v>
      </c>
      <c r="H40" s="187">
        <v>96</v>
      </c>
      <c r="I40" s="106">
        <v>473</v>
      </c>
      <c r="K40" s="43"/>
    </row>
    <row r="41" spans="1:11" x14ac:dyDescent="0.25">
      <c r="A41" s="186" t="s">
        <v>56</v>
      </c>
      <c r="B41" s="104">
        <v>72</v>
      </c>
      <c r="C41" s="104">
        <v>76</v>
      </c>
      <c r="D41" s="104">
        <v>94</v>
      </c>
      <c r="E41" s="104">
        <v>90</v>
      </c>
      <c r="F41" s="104">
        <v>65</v>
      </c>
      <c r="G41" s="104">
        <v>57</v>
      </c>
      <c r="H41" s="187">
        <v>87</v>
      </c>
      <c r="I41" s="106">
        <v>541</v>
      </c>
      <c r="K41" s="43"/>
    </row>
    <row r="42" spans="1:11" x14ac:dyDescent="0.25">
      <c r="A42" s="186" t="s">
        <v>57</v>
      </c>
      <c r="B42" s="104">
        <v>46</v>
      </c>
      <c r="C42" s="104">
        <v>49</v>
      </c>
      <c r="D42" s="104">
        <v>66</v>
      </c>
      <c r="E42" s="104">
        <v>43</v>
      </c>
      <c r="F42" s="104">
        <v>83</v>
      </c>
      <c r="G42" s="104">
        <v>62</v>
      </c>
      <c r="H42" s="187">
        <v>98</v>
      </c>
      <c r="I42" s="106">
        <v>447</v>
      </c>
      <c r="K42" s="43"/>
    </row>
    <row r="43" spans="1:11" x14ac:dyDescent="0.25">
      <c r="A43" s="186" t="s">
        <v>58</v>
      </c>
      <c r="B43" s="104">
        <v>87</v>
      </c>
      <c r="C43" s="104">
        <v>41</v>
      </c>
      <c r="D43" s="104">
        <v>44</v>
      </c>
      <c r="E43" s="104">
        <v>53</v>
      </c>
      <c r="F43" s="104">
        <v>48</v>
      </c>
      <c r="G43" s="104">
        <v>54</v>
      </c>
      <c r="H43" s="187">
        <v>60</v>
      </c>
      <c r="I43" s="106">
        <v>387</v>
      </c>
      <c r="K43" s="43"/>
    </row>
    <row r="44" spans="1:11" x14ac:dyDescent="0.25">
      <c r="A44" s="186" t="s">
        <v>59</v>
      </c>
      <c r="B44" s="104">
        <v>62</v>
      </c>
      <c r="C44" s="104">
        <v>52</v>
      </c>
      <c r="D44" s="104">
        <v>56</v>
      </c>
      <c r="E44" s="104">
        <v>53</v>
      </c>
      <c r="F44" s="104">
        <v>63</v>
      </c>
      <c r="G44" s="104">
        <v>36</v>
      </c>
      <c r="H44" s="187">
        <v>59</v>
      </c>
      <c r="I44" s="106">
        <v>381</v>
      </c>
    </row>
    <row r="45" spans="1:11" x14ac:dyDescent="0.25">
      <c r="A45" s="186" t="s">
        <v>60</v>
      </c>
      <c r="B45" s="104">
        <v>47</v>
      </c>
      <c r="C45" s="104">
        <v>28</v>
      </c>
      <c r="D45" s="104">
        <v>36</v>
      </c>
      <c r="E45" s="104">
        <v>29</v>
      </c>
      <c r="F45" s="104">
        <v>43</v>
      </c>
      <c r="G45" s="104">
        <v>44</v>
      </c>
      <c r="H45" s="187">
        <v>65</v>
      </c>
      <c r="I45" s="106">
        <v>292</v>
      </c>
    </row>
    <row r="46" spans="1:11" x14ac:dyDescent="0.25">
      <c r="A46" s="186" t="s">
        <v>61</v>
      </c>
      <c r="B46" s="104">
        <v>35</v>
      </c>
      <c r="C46" s="104">
        <v>33</v>
      </c>
      <c r="D46" s="104">
        <v>29</v>
      </c>
      <c r="E46" s="104">
        <v>17</v>
      </c>
      <c r="F46" s="104">
        <v>15</v>
      </c>
      <c r="G46" s="104">
        <v>17</v>
      </c>
      <c r="H46" s="187">
        <v>24</v>
      </c>
      <c r="I46" s="106">
        <v>170</v>
      </c>
    </row>
    <row r="47" spans="1:11" x14ac:dyDescent="0.25">
      <c r="A47" s="188" t="s">
        <v>0</v>
      </c>
      <c r="B47" s="189">
        <v>800</v>
      </c>
      <c r="C47" s="189">
        <v>548</v>
      </c>
      <c r="D47" s="189">
        <v>698</v>
      </c>
      <c r="E47" s="189">
        <v>636</v>
      </c>
      <c r="F47" s="189">
        <v>711</v>
      </c>
      <c r="G47" s="189">
        <v>596</v>
      </c>
      <c r="H47" s="190">
        <v>804</v>
      </c>
      <c r="I47" s="190">
        <v>4793</v>
      </c>
    </row>
    <row r="48" spans="1:11" s="26" customFormat="1" x14ac:dyDescent="0.25">
      <c r="A48" s="16"/>
      <c r="B48" s="17"/>
      <c r="C48" s="17"/>
      <c r="D48" s="17"/>
      <c r="E48" s="17"/>
      <c r="F48" s="17"/>
      <c r="G48" s="17"/>
      <c r="H48" s="17"/>
      <c r="I48" s="17"/>
    </row>
    <row r="49" spans="1:9" x14ac:dyDescent="0.25">
      <c r="A49" s="11" t="s">
        <v>131</v>
      </c>
      <c r="B49" s="10"/>
      <c r="C49" s="10"/>
      <c r="D49" s="10"/>
      <c r="E49" s="10"/>
      <c r="F49" s="10"/>
      <c r="G49" s="10"/>
      <c r="H49" s="10"/>
      <c r="I49" s="10"/>
    </row>
    <row r="51" spans="1:9" x14ac:dyDescent="0.25">
      <c r="A51" s="185" t="s">
        <v>8</v>
      </c>
      <c r="B51" s="103" t="s">
        <v>10</v>
      </c>
      <c r="C51" s="103" t="s">
        <v>9</v>
      </c>
      <c r="D51" s="105" t="s">
        <v>0</v>
      </c>
      <c r="F51" s="10"/>
      <c r="G51" s="10"/>
      <c r="H51" s="10"/>
    </row>
    <row r="52" spans="1:9" x14ac:dyDescent="0.25">
      <c r="A52" s="191" t="s">
        <v>11</v>
      </c>
      <c r="B52" s="104">
        <v>68</v>
      </c>
      <c r="C52" s="104">
        <v>17</v>
      </c>
      <c r="D52" s="106">
        <v>85</v>
      </c>
    </row>
    <row r="53" spans="1:9" x14ac:dyDescent="0.25">
      <c r="A53" s="191" t="s">
        <v>26</v>
      </c>
      <c r="B53" s="104">
        <v>1359</v>
      </c>
      <c r="C53" s="104">
        <v>476</v>
      </c>
      <c r="D53" s="106">
        <v>1835</v>
      </c>
    </row>
    <row r="54" spans="1:9" x14ac:dyDescent="0.25">
      <c r="A54" s="191" t="s">
        <v>27</v>
      </c>
      <c r="B54" s="104">
        <v>1401</v>
      </c>
      <c r="C54" s="104">
        <v>553</v>
      </c>
      <c r="D54" s="106">
        <v>1954</v>
      </c>
    </row>
    <row r="55" spans="1:9" x14ac:dyDescent="0.25">
      <c r="A55" s="191" t="s">
        <v>28</v>
      </c>
      <c r="B55" s="104">
        <v>607</v>
      </c>
      <c r="C55" s="104">
        <v>234</v>
      </c>
      <c r="D55" s="106">
        <v>841</v>
      </c>
    </row>
    <row r="56" spans="1:9" x14ac:dyDescent="0.25">
      <c r="A56" s="191" t="s">
        <v>15</v>
      </c>
      <c r="B56" s="104">
        <v>52</v>
      </c>
      <c r="C56" s="104">
        <v>25</v>
      </c>
      <c r="D56" s="106">
        <v>77</v>
      </c>
    </row>
    <row r="57" spans="1:9" s="35" customFormat="1" x14ac:dyDescent="0.25">
      <c r="A57" s="186" t="s">
        <v>7</v>
      </c>
      <c r="B57" s="104">
        <v>1</v>
      </c>
      <c r="C57" s="104">
        <v>0</v>
      </c>
      <c r="D57" s="106">
        <v>1</v>
      </c>
    </row>
    <row r="58" spans="1:9" x14ac:dyDescent="0.25">
      <c r="A58" s="188" t="s">
        <v>0</v>
      </c>
      <c r="B58" s="189">
        <v>3488</v>
      </c>
      <c r="C58" s="189">
        <v>1305</v>
      </c>
      <c r="D58" s="190">
        <v>4793</v>
      </c>
    </row>
    <row r="60" spans="1:9" x14ac:dyDescent="0.25">
      <c r="A60" s="15" t="s">
        <v>173</v>
      </c>
      <c r="B60" s="35"/>
      <c r="C60" s="35"/>
      <c r="D60" s="35"/>
    </row>
    <row r="61" spans="1:9" s="35" customFormat="1" x14ac:dyDescent="0.25">
      <c r="A61" s="15"/>
    </row>
    <row r="62" spans="1:9" ht="53.1" customHeight="1" x14ac:dyDescent="0.25">
      <c r="A62" s="201" t="s">
        <v>95</v>
      </c>
      <c r="B62" s="107" t="s">
        <v>99</v>
      </c>
      <c r="C62" s="107" t="s">
        <v>97</v>
      </c>
      <c r="D62" s="109" t="s">
        <v>98</v>
      </c>
    </row>
    <row r="63" spans="1:9" x14ac:dyDescent="0.25">
      <c r="A63" s="196" t="s">
        <v>70</v>
      </c>
      <c r="B63" s="255">
        <v>428</v>
      </c>
      <c r="C63" s="195">
        <v>281614</v>
      </c>
      <c r="D63" s="194">
        <f>(B63/C63)*10000</f>
        <v>15.198108048605537</v>
      </c>
    </row>
    <row r="64" spans="1:9" ht="26.25" x14ac:dyDescent="0.25">
      <c r="A64" s="196" t="s">
        <v>71</v>
      </c>
      <c r="B64" s="255">
        <v>394</v>
      </c>
      <c r="C64" s="195">
        <v>119552</v>
      </c>
      <c r="D64" s="194">
        <f t="shared" ref="D64:D75" si="0">(B64/C64)*10000</f>
        <v>32.956370449678801</v>
      </c>
    </row>
    <row r="65" spans="1:4" ht="26.25" x14ac:dyDescent="0.25">
      <c r="A65" s="196" t="s">
        <v>72</v>
      </c>
      <c r="B65" s="255">
        <v>128</v>
      </c>
      <c r="C65" s="195">
        <v>134558</v>
      </c>
      <c r="D65" s="194">
        <f t="shared" si="0"/>
        <v>9.5126265253645261</v>
      </c>
    </row>
    <row r="66" spans="1:4" ht="26.25" x14ac:dyDescent="0.25">
      <c r="A66" s="196" t="s">
        <v>73</v>
      </c>
      <c r="B66" s="255">
        <v>474</v>
      </c>
      <c r="C66" s="195">
        <v>142205</v>
      </c>
      <c r="D66" s="194">
        <f t="shared" si="0"/>
        <v>33.332161316409405</v>
      </c>
    </row>
    <row r="67" spans="1:4" ht="39" x14ac:dyDescent="0.25">
      <c r="A67" s="196" t="s">
        <v>74</v>
      </c>
      <c r="B67" s="255">
        <v>1141</v>
      </c>
      <c r="C67" s="195">
        <v>171669</v>
      </c>
      <c r="D67" s="194">
        <f t="shared" si="0"/>
        <v>66.465116008131929</v>
      </c>
    </row>
    <row r="68" spans="1:4" x14ac:dyDescent="0.25">
      <c r="A68" s="196" t="s">
        <v>75</v>
      </c>
      <c r="B68" s="255">
        <v>514</v>
      </c>
      <c r="C68" s="195">
        <v>116248</v>
      </c>
      <c r="D68" s="194">
        <f t="shared" si="0"/>
        <v>44.215814465625215</v>
      </c>
    </row>
    <row r="69" spans="1:4" ht="26.25" x14ac:dyDescent="0.25">
      <c r="A69" s="196" t="s">
        <v>76</v>
      </c>
      <c r="B69" s="255">
        <v>209</v>
      </c>
      <c r="C69" s="195">
        <v>92191</v>
      </c>
      <c r="D69" s="194">
        <f t="shared" si="0"/>
        <v>22.670325736785585</v>
      </c>
    </row>
    <row r="70" spans="1:4" ht="26.25" x14ac:dyDescent="0.25">
      <c r="A70" s="196" t="s">
        <v>77</v>
      </c>
      <c r="B70" s="255">
        <v>376</v>
      </c>
      <c r="C70" s="195">
        <v>118861</v>
      </c>
      <c r="D70" s="194">
        <f t="shared" si="0"/>
        <v>31.633588813824552</v>
      </c>
    </row>
    <row r="71" spans="1:4" ht="26.25" x14ac:dyDescent="0.25">
      <c r="A71" s="196" t="s">
        <v>78</v>
      </c>
      <c r="B71" s="255">
        <v>285</v>
      </c>
      <c r="C71" s="195">
        <v>113797</v>
      </c>
      <c r="D71" s="194">
        <f t="shared" si="0"/>
        <v>25.044596957740538</v>
      </c>
    </row>
    <row r="72" spans="1:4" x14ac:dyDescent="0.25">
      <c r="A72" s="196" t="s">
        <v>79</v>
      </c>
      <c r="B72" s="255">
        <v>230</v>
      </c>
      <c r="C72" s="195">
        <v>113415</v>
      </c>
      <c r="D72" s="194">
        <f t="shared" si="0"/>
        <v>20.279504474716749</v>
      </c>
    </row>
    <row r="73" spans="1:4" ht="26.25" x14ac:dyDescent="0.25">
      <c r="A73" s="196" t="s">
        <v>80</v>
      </c>
      <c r="B73" s="255">
        <v>607</v>
      </c>
      <c r="C73" s="195">
        <v>116998</v>
      </c>
      <c r="D73" s="194">
        <f t="shared" si="0"/>
        <v>51.881228738952807</v>
      </c>
    </row>
    <row r="74" spans="1:4" s="35" customFormat="1" x14ac:dyDescent="0.25">
      <c r="A74" s="196" t="s">
        <v>7</v>
      </c>
      <c r="B74" s="255">
        <v>7</v>
      </c>
      <c r="C74" s="195"/>
      <c r="D74" s="194" t="s">
        <v>18</v>
      </c>
    </row>
    <row r="75" spans="1:4" x14ac:dyDescent="0.25">
      <c r="A75" s="197" t="s">
        <v>0</v>
      </c>
      <c r="B75" s="199">
        <v>4793</v>
      </c>
      <c r="C75" s="199">
        <v>1521108</v>
      </c>
      <c r="D75" s="200">
        <f t="shared" si="0"/>
        <v>31.509925659453504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opLeftCell="A40" workbookViewId="0">
      <selection activeCell="D58" sqref="D58"/>
    </sheetView>
  </sheetViews>
  <sheetFormatPr defaultColWidth="8.7109375" defaultRowHeight="12.75" x14ac:dyDescent="0.2"/>
  <cols>
    <col min="1" max="1" width="16.5703125" style="44" customWidth="1"/>
    <col min="2" max="2" width="13.42578125" style="44" customWidth="1"/>
    <col min="3" max="3" width="13.28515625" style="44" customWidth="1"/>
    <col min="4" max="4" width="11.140625" style="44" customWidth="1"/>
    <col min="5" max="6" width="11.85546875" style="44" customWidth="1"/>
    <col min="7" max="7" width="10.42578125" style="44" customWidth="1"/>
    <col min="8" max="8" width="11.140625" style="44" customWidth="1"/>
    <col min="9" max="9" width="10.42578125" style="44" customWidth="1"/>
    <col min="10" max="10" width="10.5703125" style="44" customWidth="1"/>
    <col min="11" max="16384" width="8.7109375" style="44"/>
  </cols>
  <sheetData>
    <row r="1" spans="1:5" x14ac:dyDescent="0.2">
      <c r="A1" s="30" t="s">
        <v>132</v>
      </c>
    </row>
    <row r="2" spans="1:5" x14ac:dyDescent="0.2">
      <c r="A2" s="30"/>
    </row>
    <row r="3" spans="1:5" ht="51" x14ac:dyDescent="0.2">
      <c r="A3" s="180" t="s">
        <v>17</v>
      </c>
      <c r="B3" s="61" t="s">
        <v>31</v>
      </c>
      <c r="C3" s="61" t="s">
        <v>29</v>
      </c>
      <c r="D3" s="62" t="s">
        <v>46</v>
      </c>
      <c r="E3" s="61" t="s">
        <v>0</v>
      </c>
    </row>
    <row r="4" spans="1:5" x14ac:dyDescent="0.2">
      <c r="A4" s="205">
        <v>2012</v>
      </c>
      <c r="B4" s="112">
        <v>5454</v>
      </c>
      <c r="C4" s="113">
        <v>2196</v>
      </c>
      <c r="D4" s="207">
        <v>1285</v>
      </c>
      <c r="E4" s="114">
        <v>8935</v>
      </c>
    </row>
    <row r="5" spans="1:5" x14ac:dyDescent="0.2">
      <c r="A5" s="206">
        <v>2013</v>
      </c>
      <c r="B5" s="66">
        <v>4704</v>
      </c>
      <c r="C5" s="66">
        <v>2026</v>
      </c>
      <c r="D5" s="102">
        <v>1235</v>
      </c>
      <c r="E5" s="67">
        <v>7965</v>
      </c>
    </row>
    <row r="6" spans="1:5" x14ac:dyDescent="0.2">
      <c r="A6" s="206">
        <v>2014</v>
      </c>
      <c r="B6" s="110">
        <v>4971</v>
      </c>
      <c r="C6" s="66">
        <v>1078</v>
      </c>
      <c r="D6" s="102">
        <v>1077</v>
      </c>
      <c r="E6" s="67">
        <v>7126</v>
      </c>
    </row>
    <row r="7" spans="1:5" x14ac:dyDescent="0.2">
      <c r="A7" s="206">
        <v>2015</v>
      </c>
      <c r="B7" s="110">
        <v>5659</v>
      </c>
      <c r="C7" s="66">
        <v>56</v>
      </c>
      <c r="D7" s="102">
        <v>1024</v>
      </c>
      <c r="E7" s="67">
        <v>6739</v>
      </c>
    </row>
    <row r="8" spans="1:5" x14ac:dyDescent="0.2">
      <c r="A8" s="151">
        <v>2016</v>
      </c>
      <c r="B8" s="68">
        <v>5003</v>
      </c>
      <c r="C8" s="68">
        <v>3</v>
      </c>
      <c r="D8" s="118">
        <v>920</v>
      </c>
      <c r="E8" s="67">
        <v>5926</v>
      </c>
    </row>
    <row r="9" spans="1:5" x14ac:dyDescent="0.2">
      <c r="A9" s="151">
        <v>2017</v>
      </c>
      <c r="B9" s="110">
        <v>3949</v>
      </c>
      <c r="C9" s="69" t="s">
        <v>18</v>
      </c>
      <c r="D9" s="153">
        <v>877</v>
      </c>
      <c r="E9" s="67">
        <v>4826</v>
      </c>
    </row>
    <row r="10" spans="1:5" x14ac:dyDescent="0.2">
      <c r="A10" s="151">
        <v>2018</v>
      </c>
      <c r="B10" s="110">
        <v>3807</v>
      </c>
      <c r="C10" s="69" t="s">
        <v>18</v>
      </c>
      <c r="D10" s="153">
        <v>746</v>
      </c>
      <c r="E10" s="67">
        <v>4553</v>
      </c>
    </row>
    <row r="11" spans="1:5" x14ac:dyDescent="0.2">
      <c r="A11" s="151">
        <v>2019</v>
      </c>
      <c r="B11" s="110">
        <v>3146</v>
      </c>
      <c r="C11" s="69" t="s">
        <v>18</v>
      </c>
      <c r="D11" s="153">
        <v>604</v>
      </c>
      <c r="E11" s="67">
        <v>3750</v>
      </c>
    </row>
    <row r="12" spans="1:5" x14ac:dyDescent="0.2">
      <c r="A12" s="151">
        <v>2020</v>
      </c>
      <c r="B12" s="110">
        <v>2881</v>
      </c>
      <c r="C12" s="69" t="s">
        <v>18</v>
      </c>
      <c r="D12" s="153">
        <v>587</v>
      </c>
      <c r="E12" s="115">
        <v>3468</v>
      </c>
    </row>
    <row r="13" spans="1:5" x14ac:dyDescent="0.2">
      <c r="A13" s="151">
        <v>2021</v>
      </c>
      <c r="B13" s="110">
        <v>1825</v>
      </c>
      <c r="C13" s="69" t="s">
        <v>18</v>
      </c>
      <c r="D13" s="153">
        <v>640</v>
      </c>
      <c r="E13" s="115">
        <v>2465</v>
      </c>
    </row>
    <row r="14" spans="1:5" x14ac:dyDescent="0.2">
      <c r="A14" s="151">
        <v>2022</v>
      </c>
      <c r="B14" s="110">
        <v>1307</v>
      </c>
      <c r="C14" s="69" t="s">
        <v>18</v>
      </c>
      <c r="D14" s="153">
        <v>470</v>
      </c>
      <c r="E14" s="115">
        <v>1777</v>
      </c>
    </row>
    <row r="15" spans="1:5" x14ac:dyDescent="0.2">
      <c r="A15" s="151">
        <v>2023</v>
      </c>
      <c r="B15" s="110">
        <v>961</v>
      </c>
      <c r="C15" s="69" t="s">
        <v>18</v>
      </c>
      <c r="D15" s="153">
        <v>355</v>
      </c>
      <c r="E15" s="115">
        <v>1316</v>
      </c>
    </row>
    <row r="16" spans="1:5" x14ac:dyDescent="0.2">
      <c r="A16" s="152">
        <v>2024</v>
      </c>
      <c r="B16" s="111">
        <v>720</v>
      </c>
      <c r="C16" s="72" t="s">
        <v>18</v>
      </c>
      <c r="D16" s="154">
        <v>317</v>
      </c>
      <c r="E16" s="74">
        <v>1037</v>
      </c>
    </row>
    <row r="17" spans="1:11" x14ac:dyDescent="0.2">
      <c r="A17" s="208"/>
    </row>
    <row r="18" spans="1:11" x14ac:dyDescent="0.2">
      <c r="A18" s="7" t="s">
        <v>133</v>
      </c>
      <c r="B18" s="7"/>
      <c r="C18" s="7"/>
      <c r="D18" s="7"/>
      <c r="E18" s="7"/>
      <c r="F18" s="7"/>
      <c r="G18" s="7"/>
      <c r="H18" s="7"/>
      <c r="I18" s="36"/>
      <c r="K18" s="49"/>
    </row>
    <row r="19" spans="1:11" x14ac:dyDescent="0.2">
      <c r="K19" s="49"/>
    </row>
    <row r="20" spans="1:11" x14ac:dyDescent="0.2">
      <c r="A20" s="185" t="s">
        <v>94</v>
      </c>
      <c r="B20" s="103" t="s">
        <v>19</v>
      </c>
      <c r="C20" s="103" t="s">
        <v>20</v>
      </c>
      <c r="D20" s="103" t="s">
        <v>21</v>
      </c>
      <c r="E20" s="103" t="s">
        <v>22</v>
      </c>
      <c r="F20" s="103" t="s">
        <v>23</v>
      </c>
      <c r="G20" s="103" t="s">
        <v>24</v>
      </c>
      <c r="H20" s="105" t="s">
        <v>25</v>
      </c>
      <c r="I20" s="105" t="s">
        <v>0</v>
      </c>
      <c r="K20" s="49"/>
    </row>
    <row r="21" spans="1:11" x14ac:dyDescent="0.2">
      <c r="A21" s="186" t="s">
        <v>50</v>
      </c>
      <c r="B21" s="68">
        <v>4</v>
      </c>
      <c r="C21" s="68">
        <v>13</v>
      </c>
      <c r="D21" s="68">
        <v>14</v>
      </c>
      <c r="E21" s="68">
        <v>5</v>
      </c>
      <c r="F21" s="68">
        <v>26</v>
      </c>
      <c r="G21" s="68">
        <v>23</v>
      </c>
      <c r="H21" s="118">
        <v>9</v>
      </c>
      <c r="I21" s="118">
        <v>94</v>
      </c>
      <c r="K21" s="49"/>
    </row>
    <row r="22" spans="1:11" x14ac:dyDescent="0.2">
      <c r="A22" s="186" t="s">
        <v>51</v>
      </c>
      <c r="B22" s="68">
        <v>6</v>
      </c>
      <c r="C22" s="68">
        <v>8</v>
      </c>
      <c r="D22" s="68">
        <v>19</v>
      </c>
      <c r="E22" s="68">
        <v>11</v>
      </c>
      <c r="F22" s="68">
        <v>20</v>
      </c>
      <c r="G22" s="68">
        <v>17</v>
      </c>
      <c r="H22" s="118">
        <v>7</v>
      </c>
      <c r="I22" s="118">
        <v>88</v>
      </c>
      <c r="K22" s="49"/>
    </row>
    <row r="23" spans="1:11" x14ac:dyDescent="0.2">
      <c r="A23" s="186" t="s">
        <v>52</v>
      </c>
      <c r="B23" s="68">
        <v>7</v>
      </c>
      <c r="C23" s="68">
        <v>12</v>
      </c>
      <c r="D23" s="68">
        <v>20</v>
      </c>
      <c r="E23" s="68">
        <v>15</v>
      </c>
      <c r="F23" s="68">
        <v>25</v>
      </c>
      <c r="G23" s="68">
        <v>25</v>
      </c>
      <c r="H23" s="118">
        <v>9</v>
      </c>
      <c r="I23" s="118">
        <v>113</v>
      </c>
      <c r="K23" s="49"/>
    </row>
    <row r="24" spans="1:11" x14ac:dyDescent="0.2">
      <c r="A24" s="186" t="s">
        <v>53</v>
      </c>
      <c r="B24" s="68">
        <v>4</v>
      </c>
      <c r="C24" s="68">
        <v>11</v>
      </c>
      <c r="D24" s="68">
        <v>22</v>
      </c>
      <c r="E24" s="68">
        <v>10</v>
      </c>
      <c r="F24" s="68">
        <v>18</v>
      </c>
      <c r="G24" s="68">
        <v>15</v>
      </c>
      <c r="H24" s="118">
        <v>11</v>
      </c>
      <c r="I24" s="118">
        <v>91</v>
      </c>
      <c r="K24" s="49"/>
    </row>
    <row r="25" spans="1:11" x14ac:dyDescent="0.2">
      <c r="A25" s="186" t="s">
        <v>54</v>
      </c>
      <c r="B25" s="68">
        <v>3</v>
      </c>
      <c r="C25" s="68">
        <v>7</v>
      </c>
      <c r="D25" s="68">
        <v>11</v>
      </c>
      <c r="E25" s="68">
        <v>24</v>
      </c>
      <c r="F25" s="68">
        <v>19</v>
      </c>
      <c r="G25" s="68">
        <v>15</v>
      </c>
      <c r="H25" s="118">
        <v>10</v>
      </c>
      <c r="I25" s="118">
        <v>89</v>
      </c>
      <c r="K25" s="49"/>
    </row>
    <row r="26" spans="1:11" x14ac:dyDescent="0.2">
      <c r="A26" s="186" t="s">
        <v>55</v>
      </c>
      <c r="B26" s="68">
        <v>7</v>
      </c>
      <c r="C26" s="68">
        <v>14</v>
      </c>
      <c r="D26" s="68">
        <v>18</v>
      </c>
      <c r="E26" s="68">
        <v>18</v>
      </c>
      <c r="F26" s="68">
        <v>12</v>
      </c>
      <c r="G26" s="68">
        <v>9</v>
      </c>
      <c r="H26" s="118">
        <v>14</v>
      </c>
      <c r="I26" s="118">
        <v>92</v>
      </c>
      <c r="K26" s="49"/>
    </row>
    <row r="27" spans="1:11" x14ac:dyDescent="0.2">
      <c r="A27" s="186" t="s">
        <v>56</v>
      </c>
      <c r="B27" s="68">
        <v>3</v>
      </c>
      <c r="C27" s="68">
        <v>15</v>
      </c>
      <c r="D27" s="68">
        <v>16</v>
      </c>
      <c r="E27" s="68">
        <v>13</v>
      </c>
      <c r="F27" s="68">
        <v>11</v>
      </c>
      <c r="G27" s="68">
        <v>24</v>
      </c>
      <c r="H27" s="118">
        <v>9</v>
      </c>
      <c r="I27" s="118">
        <v>91</v>
      </c>
      <c r="K27" s="49"/>
    </row>
    <row r="28" spans="1:11" x14ac:dyDescent="0.2">
      <c r="A28" s="186" t="s">
        <v>57</v>
      </c>
      <c r="B28" s="68">
        <v>3</v>
      </c>
      <c r="C28" s="68">
        <v>7</v>
      </c>
      <c r="D28" s="68">
        <v>14</v>
      </c>
      <c r="E28" s="68">
        <v>11</v>
      </c>
      <c r="F28" s="68">
        <v>16</v>
      </c>
      <c r="G28" s="68">
        <v>16</v>
      </c>
      <c r="H28" s="118">
        <v>12</v>
      </c>
      <c r="I28" s="118">
        <v>79</v>
      </c>
      <c r="K28" s="49"/>
    </row>
    <row r="29" spans="1:11" x14ac:dyDescent="0.2">
      <c r="A29" s="186" t="s">
        <v>58</v>
      </c>
      <c r="B29" s="68">
        <v>6</v>
      </c>
      <c r="C29" s="68">
        <v>13</v>
      </c>
      <c r="D29" s="68">
        <v>19</v>
      </c>
      <c r="E29" s="68">
        <v>5</v>
      </c>
      <c r="F29" s="68">
        <v>16</v>
      </c>
      <c r="G29" s="68">
        <v>14</v>
      </c>
      <c r="H29" s="118">
        <v>7</v>
      </c>
      <c r="I29" s="118">
        <v>80</v>
      </c>
      <c r="K29" s="49"/>
    </row>
    <row r="30" spans="1:11" x14ac:dyDescent="0.2">
      <c r="A30" s="186" t="s">
        <v>59</v>
      </c>
      <c r="B30" s="68">
        <v>6</v>
      </c>
      <c r="C30" s="68">
        <v>18</v>
      </c>
      <c r="D30" s="68">
        <v>18</v>
      </c>
      <c r="E30" s="68">
        <v>15</v>
      </c>
      <c r="F30" s="68">
        <v>18</v>
      </c>
      <c r="G30" s="68">
        <v>17</v>
      </c>
      <c r="H30" s="118">
        <v>10</v>
      </c>
      <c r="I30" s="118">
        <v>102</v>
      </c>
    </row>
    <row r="31" spans="1:11" x14ac:dyDescent="0.2">
      <c r="A31" s="186" t="s">
        <v>60</v>
      </c>
      <c r="B31" s="68">
        <v>7</v>
      </c>
      <c r="C31" s="68">
        <v>11</v>
      </c>
      <c r="D31" s="68">
        <v>15</v>
      </c>
      <c r="E31" s="68">
        <v>7</v>
      </c>
      <c r="F31" s="68">
        <v>11</v>
      </c>
      <c r="G31" s="68">
        <v>18</v>
      </c>
      <c r="H31" s="118">
        <v>6</v>
      </c>
      <c r="I31" s="118">
        <v>75</v>
      </c>
    </row>
    <row r="32" spans="1:11" x14ac:dyDescent="0.2">
      <c r="A32" s="186" t="s">
        <v>61</v>
      </c>
      <c r="B32" s="68">
        <v>3</v>
      </c>
      <c r="C32" s="68">
        <v>13</v>
      </c>
      <c r="D32" s="68">
        <v>8</v>
      </c>
      <c r="E32" s="68">
        <v>3</v>
      </c>
      <c r="F32" s="68">
        <v>4</v>
      </c>
      <c r="G32" s="68">
        <v>9</v>
      </c>
      <c r="H32" s="118">
        <v>3</v>
      </c>
      <c r="I32" s="118">
        <v>43</v>
      </c>
    </row>
    <row r="33" spans="1:9" s="30" customFormat="1" x14ac:dyDescent="0.2">
      <c r="A33" s="188" t="s">
        <v>0</v>
      </c>
      <c r="B33" s="198">
        <v>59</v>
      </c>
      <c r="C33" s="198">
        <v>142</v>
      </c>
      <c r="D33" s="198">
        <v>194</v>
      </c>
      <c r="E33" s="198">
        <v>137</v>
      </c>
      <c r="F33" s="198">
        <v>196</v>
      </c>
      <c r="G33" s="198">
        <v>202</v>
      </c>
      <c r="H33" s="209">
        <v>107</v>
      </c>
      <c r="I33" s="209">
        <v>1037</v>
      </c>
    </row>
    <row r="35" spans="1:9" x14ac:dyDescent="0.2">
      <c r="A35" s="11" t="s">
        <v>134</v>
      </c>
      <c r="B35" s="36"/>
      <c r="C35" s="36"/>
      <c r="D35" s="36"/>
      <c r="E35" s="36"/>
    </row>
    <row r="37" spans="1:9" x14ac:dyDescent="0.2">
      <c r="A37" s="185" t="s">
        <v>8</v>
      </c>
      <c r="B37" s="103" t="s">
        <v>10</v>
      </c>
      <c r="C37" s="254" t="s">
        <v>9</v>
      </c>
      <c r="D37" s="105" t="s">
        <v>7</v>
      </c>
      <c r="E37" s="105" t="s">
        <v>0</v>
      </c>
    </row>
    <row r="38" spans="1:9" x14ac:dyDescent="0.2">
      <c r="A38" s="186" t="s">
        <v>11</v>
      </c>
      <c r="B38" s="119">
        <v>5</v>
      </c>
      <c r="C38" s="119">
        <v>0</v>
      </c>
      <c r="D38" s="120">
        <v>0</v>
      </c>
      <c r="E38" s="120">
        <v>5</v>
      </c>
      <c r="F38" s="50"/>
    </row>
    <row r="39" spans="1:9" x14ac:dyDescent="0.2">
      <c r="A39" s="186" t="s">
        <v>26</v>
      </c>
      <c r="B39" s="119">
        <v>199</v>
      </c>
      <c r="C39" s="119">
        <v>37</v>
      </c>
      <c r="D39" s="120">
        <v>1</v>
      </c>
      <c r="E39" s="120">
        <v>237</v>
      </c>
      <c r="F39" s="50"/>
    </row>
    <row r="40" spans="1:9" x14ac:dyDescent="0.2">
      <c r="A40" s="186" t="s">
        <v>27</v>
      </c>
      <c r="B40" s="119">
        <v>446</v>
      </c>
      <c r="C40" s="119">
        <v>109</v>
      </c>
      <c r="D40" s="120">
        <v>0</v>
      </c>
      <c r="E40" s="120">
        <v>555</v>
      </c>
      <c r="F40" s="50"/>
    </row>
    <row r="41" spans="1:9" x14ac:dyDescent="0.2">
      <c r="A41" s="186" t="s">
        <v>28</v>
      </c>
      <c r="B41" s="119">
        <v>191</v>
      </c>
      <c r="C41" s="119">
        <v>24</v>
      </c>
      <c r="D41" s="120">
        <v>0</v>
      </c>
      <c r="E41" s="120">
        <v>215</v>
      </c>
      <c r="F41" s="50"/>
    </row>
    <row r="42" spans="1:9" x14ac:dyDescent="0.2">
      <c r="A42" s="186" t="s">
        <v>15</v>
      </c>
      <c r="B42" s="119">
        <v>21</v>
      </c>
      <c r="C42" s="119">
        <v>4</v>
      </c>
      <c r="D42" s="120">
        <v>0</v>
      </c>
      <c r="E42" s="120">
        <v>25</v>
      </c>
      <c r="F42" s="50"/>
    </row>
    <row r="43" spans="1:9" s="30" customFormat="1" x14ac:dyDescent="0.2">
      <c r="A43" s="188" t="s">
        <v>0</v>
      </c>
      <c r="B43" s="189">
        <v>862</v>
      </c>
      <c r="C43" s="189">
        <v>174</v>
      </c>
      <c r="D43" s="190">
        <v>1</v>
      </c>
      <c r="E43" s="190">
        <v>1037</v>
      </c>
      <c r="F43" s="51"/>
    </row>
    <row r="45" spans="1:9" ht="15" x14ac:dyDescent="0.25">
      <c r="A45" s="30" t="s">
        <v>135</v>
      </c>
      <c r="B45" s="35"/>
      <c r="C45" s="35"/>
      <c r="D45" s="35"/>
    </row>
    <row r="46" spans="1:9" ht="15" x14ac:dyDescent="0.25">
      <c r="A46" s="15"/>
      <c r="B46" s="35"/>
      <c r="C46" s="35"/>
      <c r="D46" s="35"/>
    </row>
    <row r="47" spans="1:9" ht="52.5" customHeight="1" x14ac:dyDescent="0.2">
      <c r="A47" s="212" t="s">
        <v>95</v>
      </c>
      <c r="B47" s="210" t="s">
        <v>100</v>
      </c>
      <c r="C47" s="210" t="s">
        <v>97</v>
      </c>
      <c r="D47" s="211" t="s">
        <v>98</v>
      </c>
    </row>
    <row r="48" spans="1:9" x14ac:dyDescent="0.2">
      <c r="A48" s="213" t="s">
        <v>70</v>
      </c>
      <c r="B48" s="250">
        <v>195</v>
      </c>
      <c r="C48" s="250">
        <v>281614</v>
      </c>
      <c r="D48" s="251">
        <f>(B48/C48)*10000</f>
        <v>6.9243716576590648</v>
      </c>
    </row>
    <row r="49" spans="1:4" ht="25.5" x14ac:dyDescent="0.2">
      <c r="A49" s="213" t="s">
        <v>71</v>
      </c>
      <c r="B49" s="250">
        <v>71</v>
      </c>
      <c r="C49" s="250">
        <v>119552</v>
      </c>
      <c r="D49" s="251">
        <f t="shared" ref="D49:D60" si="0">(B49/C49)*10000</f>
        <v>5.9388383297644545</v>
      </c>
    </row>
    <row r="50" spans="1:4" ht="25.5" x14ac:dyDescent="0.2">
      <c r="A50" s="213" t="s">
        <v>72</v>
      </c>
      <c r="B50" s="250">
        <v>47</v>
      </c>
      <c r="C50" s="250">
        <v>134558</v>
      </c>
      <c r="D50" s="251">
        <f t="shared" si="0"/>
        <v>3.4929175522822868</v>
      </c>
    </row>
    <row r="51" spans="1:4" ht="25.5" x14ac:dyDescent="0.2">
      <c r="A51" s="213" t="s">
        <v>73</v>
      </c>
      <c r="B51" s="250">
        <v>82</v>
      </c>
      <c r="C51" s="250">
        <v>142205</v>
      </c>
      <c r="D51" s="251">
        <f t="shared" si="0"/>
        <v>5.7663232657079568</v>
      </c>
    </row>
    <row r="52" spans="1:4" ht="38.25" x14ac:dyDescent="0.2">
      <c r="A52" s="213" t="s">
        <v>74</v>
      </c>
      <c r="B52" s="250">
        <v>165</v>
      </c>
      <c r="C52" s="250">
        <v>171669</v>
      </c>
      <c r="D52" s="251">
        <f t="shared" si="0"/>
        <v>9.6115198434196039</v>
      </c>
    </row>
    <row r="53" spans="1:4" x14ac:dyDescent="0.2">
      <c r="A53" s="213" t="s">
        <v>75</v>
      </c>
      <c r="B53" s="250">
        <v>96</v>
      </c>
      <c r="C53" s="250">
        <v>116248</v>
      </c>
      <c r="D53" s="251">
        <f t="shared" si="0"/>
        <v>8.2582065928015957</v>
      </c>
    </row>
    <row r="54" spans="1:4" ht="25.5" x14ac:dyDescent="0.2">
      <c r="A54" s="213" t="s">
        <v>76</v>
      </c>
      <c r="B54" s="250">
        <v>53</v>
      </c>
      <c r="C54" s="250">
        <v>92191</v>
      </c>
      <c r="D54" s="251">
        <f t="shared" si="0"/>
        <v>5.7489342777494548</v>
      </c>
    </row>
    <row r="55" spans="1:4" ht="25.5" x14ac:dyDescent="0.2">
      <c r="A55" s="213" t="s">
        <v>77</v>
      </c>
      <c r="B55" s="250">
        <v>86</v>
      </c>
      <c r="C55" s="250">
        <v>118861</v>
      </c>
      <c r="D55" s="251">
        <f t="shared" si="0"/>
        <v>7.2353421223109349</v>
      </c>
    </row>
    <row r="56" spans="1:4" ht="25.5" x14ac:dyDescent="0.2">
      <c r="A56" s="213" t="s">
        <v>78</v>
      </c>
      <c r="B56" s="250">
        <v>47</v>
      </c>
      <c r="C56" s="250">
        <v>113797</v>
      </c>
      <c r="D56" s="251">
        <f t="shared" si="0"/>
        <v>4.1301616035572115</v>
      </c>
    </row>
    <row r="57" spans="1:4" x14ac:dyDescent="0.2">
      <c r="A57" s="213" t="s">
        <v>79</v>
      </c>
      <c r="B57" s="250">
        <v>64</v>
      </c>
      <c r="C57" s="250">
        <v>113415</v>
      </c>
      <c r="D57" s="251">
        <f t="shared" si="0"/>
        <v>5.6429925494863999</v>
      </c>
    </row>
    <row r="58" spans="1:4" ht="25.5" x14ac:dyDescent="0.2">
      <c r="A58" s="213" t="s">
        <v>80</v>
      </c>
      <c r="B58" s="250">
        <v>127</v>
      </c>
      <c r="C58" s="250">
        <v>116998</v>
      </c>
      <c r="D58" s="251">
        <f t="shared" si="0"/>
        <v>10.854886408314671</v>
      </c>
    </row>
    <row r="59" spans="1:4" x14ac:dyDescent="0.2">
      <c r="A59" s="213" t="s">
        <v>7</v>
      </c>
      <c r="B59" s="250">
        <v>4</v>
      </c>
      <c r="C59" s="250"/>
      <c r="D59" s="251" t="s">
        <v>18</v>
      </c>
    </row>
    <row r="60" spans="1:4" x14ac:dyDescent="0.2">
      <c r="A60" s="214" t="s">
        <v>0</v>
      </c>
      <c r="B60" s="252">
        <v>1037</v>
      </c>
      <c r="C60" s="252">
        <v>1521108</v>
      </c>
      <c r="D60" s="253">
        <f t="shared" si="0"/>
        <v>6.8173988960678669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workbookViewId="0"/>
  </sheetViews>
  <sheetFormatPr defaultRowHeight="15" x14ac:dyDescent="0.25"/>
  <cols>
    <col min="1" max="1" width="18.85546875" customWidth="1"/>
    <col min="2" max="2" width="15.5703125" customWidth="1"/>
    <col min="3" max="3" width="13.5703125" customWidth="1"/>
    <col min="4" max="4" width="11.42578125" customWidth="1"/>
    <col min="5" max="5" width="11.42578125" style="35" customWidth="1"/>
    <col min="6" max="6" width="11.85546875" customWidth="1"/>
    <col min="7" max="7" width="11.28515625" customWidth="1"/>
    <col min="8" max="8" width="9.7109375" customWidth="1"/>
    <col min="9" max="9" width="10.5703125" customWidth="1"/>
    <col min="12" max="12" width="13.85546875" customWidth="1"/>
  </cols>
  <sheetData>
    <row r="1" spans="1:6" s="35" customFormat="1" x14ac:dyDescent="0.25">
      <c r="A1" s="30" t="s">
        <v>136</v>
      </c>
      <c r="B1"/>
      <c r="C1"/>
      <c r="D1"/>
      <c r="F1"/>
    </row>
    <row r="2" spans="1:6" s="35" customFormat="1" x14ac:dyDescent="0.25">
      <c r="A2" s="6"/>
      <c r="B2"/>
      <c r="C2"/>
      <c r="D2"/>
      <c r="F2"/>
    </row>
    <row r="3" spans="1:6" s="35" customFormat="1" ht="51" x14ac:dyDescent="0.25">
      <c r="A3" s="215" t="s">
        <v>17</v>
      </c>
      <c r="B3" s="61" t="s">
        <v>31</v>
      </c>
      <c r="C3" s="61" t="s">
        <v>29</v>
      </c>
      <c r="D3" s="61" t="s">
        <v>46</v>
      </c>
      <c r="E3" s="62" t="s">
        <v>103</v>
      </c>
      <c r="F3" s="62" t="s">
        <v>0</v>
      </c>
    </row>
    <row r="4" spans="1:6" s="35" customFormat="1" x14ac:dyDescent="0.25">
      <c r="A4" s="216">
        <v>2012</v>
      </c>
      <c r="B4" s="121">
        <v>1339</v>
      </c>
      <c r="C4" s="122">
        <v>3777</v>
      </c>
      <c r="D4" s="108">
        <v>3806</v>
      </c>
      <c r="E4" s="118" t="s">
        <v>18</v>
      </c>
      <c r="F4" s="126">
        <v>8922</v>
      </c>
    </row>
    <row r="5" spans="1:6" s="35" customFormat="1" x14ac:dyDescent="0.25">
      <c r="A5" s="217">
        <v>2013</v>
      </c>
      <c r="B5" s="122">
        <v>1041</v>
      </c>
      <c r="C5" s="122">
        <v>3356</v>
      </c>
      <c r="D5" s="108">
        <v>3688</v>
      </c>
      <c r="E5" s="118" t="s">
        <v>18</v>
      </c>
      <c r="F5" s="126">
        <v>8085</v>
      </c>
    </row>
    <row r="6" spans="1:6" s="35" customFormat="1" x14ac:dyDescent="0.25">
      <c r="A6" s="217">
        <v>2014</v>
      </c>
      <c r="B6" s="123">
        <v>1165</v>
      </c>
      <c r="C6" s="122">
        <v>3217</v>
      </c>
      <c r="D6" s="108">
        <v>3540</v>
      </c>
      <c r="E6" s="118" t="s">
        <v>18</v>
      </c>
      <c r="F6" s="126">
        <v>7922</v>
      </c>
    </row>
    <row r="7" spans="1:6" s="35" customFormat="1" x14ac:dyDescent="0.25">
      <c r="A7" s="217">
        <v>2015</v>
      </c>
      <c r="B7" s="123">
        <v>1288</v>
      </c>
      <c r="C7" s="122">
        <v>4094</v>
      </c>
      <c r="D7" s="108">
        <v>3560</v>
      </c>
      <c r="E7" s="118" t="s">
        <v>18</v>
      </c>
      <c r="F7" s="126">
        <v>8942</v>
      </c>
    </row>
    <row r="8" spans="1:6" s="35" customFormat="1" x14ac:dyDescent="0.25">
      <c r="A8" s="218">
        <v>2016</v>
      </c>
      <c r="B8" s="123">
        <v>1263</v>
      </c>
      <c r="C8" s="124">
        <v>2003</v>
      </c>
      <c r="D8" s="108">
        <v>3941</v>
      </c>
      <c r="E8" s="118" t="s">
        <v>18</v>
      </c>
      <c r="F8" s="126">
        <v>7207</v>
      </c>
    </row>
    <row r="9" spans="1:6" s="35" customFormat="1" x14ac:dyDescent="0.25">
      <c r="A9" s="218">
        <v>2017</v>
      </c>
      <c r="B9" s="123">
        <v>1259</v>
      </c>
      <c r="C9" s="124" t="s">
        <v>18</v>
      </c>
      <c r="D9" s="108">
        <v>3800</v>
      </c>
      <c r="E9" s="118" t="s">
        <v>18</v>
      </c>
      <c r="F9" s="126">
        <v>5059</v>
      </c>
    </row>
    <row r="10" spans="1:6" s="35" customFormat="1" x14ac:dyDescent="0.25">
      <c r="A10" s="218">
        <v>2018</v>
      </c>
      <c r="B10" s="123">
        <v>1384</v>
      </c>
      <c r="C10" s="124" t="s">
        <v>18</v>
      </c>
      <c r="D10" s="108">
        <v>3274</v>
      </c>
      <c r="E10" s="118" t="s">
        <v>18</v>
      </c>
      <c r="F10" s="126">
        <v>4658</v>
      </c>
    </row>
    <row r="11" spans="1:6" s="35" customFormat="1" x14ac:dyDescent="0.25">
      <c r="A11" s="218">
        <v>2019</v>
      </c>
      <c r="B11" s="123">
        <v>1407</v>
      </c>
      <c r="C11" s="124" t="s">
        <v>18</v>
      </c>
      <c r="D11" s="108">
        <v>3077</v>
      </c>
      <c r="E11" s="118" t="s">
        <v>18</v>
      </c>
      <c r="F11" s="106">
        <v>4484</v>
      </c>
    </row>
    <row r="12" spans="1:6" s="35" customFormat="1" x14ac:dyDescent="0.25">
      <c r="A12" s="218">
        <v>2020</v>
      </c>
      <c r="B12" s="123">
        <v>1377</v>
      </c>
      <c r="C12" s="119" t="s">
        <v>18</v>
      </c>
      <c r="D12" s="68">
        <v>2562</v>
      </c>
      <c r="E12" s="118" t="s">
        <v>18</v>
      </c>
      <c r="F12" s="106">
        <v>3939</v>
      </c>
    </row>
    <row r="13" spans="1:6" s="35" customFormat="1" x14ac:dyDescent="0.25">
      <c r="A13" s="218">
        <v>2021</v>
      </c>
      <c r="B13" s="68">
        <v>1759</v>
      </c>
      <c r="C13" s="68" t="s">
        <v>18</v>
      </c>
      <c r="D13" s="68">
        <v>2686</v>
      </c>
      <c r="E13" s="118" t="s">
        <v>18</v>
      </c>
      <c r="F13" s="71">
        <v>4445</v>
      </c>
    </row>
    <row r="14" spans="1:6" s="35" customFormat="1" x14ac:dyDescent="0.25">
      <c r="A14" s="218">
        <v>2022</v>
      </c>
      <c r="B14" s="68">
        <v>1772</v>
      </c>
      <c r="C14" s="68" t="s">
        <v>18</v>
      </c>
      <c r="D14" s="68">
        <v>2819</v>
      </c>
      <c r="E14" s="118" t="s">
        <v>18</v>
      </c>
      <c r="F14" s="71">
        <v>4591</v>
      </c>
    </row>
    <row r="15" spans="1:6" s="35" customFormat="1" x14ac:dyDescent="0.25">
      <c r="A15" s="218">
        <v>2023</v>
      </c>
      <c r="B15" s="68">
        <v>2055</v>
      </c>
      <c r="C15" s="68" t="s">
        <v>18</v>
      </c>
      <c r="D15" s="68">
        <v>2607</v>
      </c>
      <c r="E15" s="118">
        <v>284</v>
      </c>
      <c r="F15" s="71">
        <v>4946</v>
      </c>
    </row>
    <row r="16" spans="1:6" s="35" customFormat="1" x14ac:dyDescent="0.25">
      <c r="A16" s="219">
        <v>2024</v>
      </c>
      <c r="B16" s="116">
        <v>1764</v>
      </c>
      <c r="C16" s="116" t="s">
        <v>18</v>
      </c>
      <c r="D16" s="116">
        <v>2177</v>
      </c>
      <c r="E16" s="184">
        <v>397</v>
      </c>
      <c r="F16" s="117">
        <v>4338</v>
      </c>
    </row>
    <row r="17" spans="1:12" s="35" customFormat="1" x14ac:dyDescent="0.25"/>
    <row r="18" spans="1:12" x14ac:dyDescent="0.25">
      <c r="A18" s="7" t="s">
        <v>137</v>
      </c>
      <c r="B18" s="7"/>
      <c r="C18" s="7"/>
      <c r="D18" s="7"/>
      <c r="E18" s="7"/>
      <c r="F18" s="7"/>
      <c r="G18" s="7"/>
      <c r="H18" s="7"/>
      <c r="I18" s="7"/>
      <c r="J18" s="7"/>
      <c r="K18" s="8"/>
    </row>
    <row r="19" spans="1:12" x14ac:dyDescent="0.25">
      <c r="L19" s="43"/>
    </row>
    <row r="20" spans="1:12" x14ac:dyDescent="0.25">
      <c r="A20" s="185" t="s">
        <v>94</v>
      </c>
      <c r="B20" s="103" t="s">
        <v>19</v>
      </c>
      <c r="C20" s="103" t="s">
        <v>20</v>
      </c>
      <c r="D20" s="103" t="s">
        <v>21</v>
      </c>
      <c r="E20" s="103" t="s">
        <v>22</v>
      </c>
      <c r="F20" s="103" t="s">
        <v>23</v>
      </c>
      <c r="G20" s="103" t="s">
        <v>24</v>
      </c>
      <c r="H20" s="105" t="s">
        <v>25</v>
      </c>
      <c r="I20" s="105" t="s">
        <v>0</v>
      </c>
      <c r="J20" s="127"/>
      <c r="K20" s="8"/>
      <c r="L20" s="43"/>
    </row>
    <row r="21" spans="1:12" x14ac:dyDescent="0.25">
      <c r="A21" s="186" t="s">
        <v>50</v>
      </c>
      <c r="B21" s="104">
        <v>47</v>
      </c>
      <c r="C21" s="104">
        <v>57</v>
      </c>
      <c r="D21" s="104">
        <v>49</v>
      </c>
      <c r="E21" s="104">
        <v>66</v>
      </c>
      <c r="F21" s="104">
        <v>60</v>
      </c>
      <c r="G21" s="104">
        <v>60</v>
      </c>
      <c r="H21" s="187">
        <v>50</v>
      </c>
      <c r="I21" s="106">
        <v>389</v>
      </c>
      <c r="J21" s="17"/>
      <c r="K21" s="8"/>
      <c r="L21" s="43"/>
    </row>
    <row r="22" spans="1:12" x14ac:dyDescent="0.25">
      <c r="A22" s="186" t="s">
        <v>51</v>
      </c>
      <c r="B22" s="104">
        <v>54</v>
      </c>
      <c r="C22" s="104">
        <v>54</v>
      </c>
      <c r="D22" s="104">
        <v>44</v>
      </c>
      <c r="E22" s="104">
        <v>42</v>
      </c>
      <c r="F22" s="104">
        <v>65</v>
      </c>
      <c r="G22" s="104">
        <v>52</v>
      </c>
      <c r="H22" s="187">
        <v>46</v>
      </c>
      <c r="I22" s="106">
        <v>357</v>
      </c>
      <c r="J22" s="17"/>
      <c r="K22" s="8"/>
      <c r="L22" s="43"/>
    </row>
    <row r="23" spans="1:12" x14ac:dyDescent="0.25">
      <c r="A23" s="186" t="s">
        <v>52</v>
      </c>
      <c r="B23" s="104">
        <v>78</v>
      </c>
      <c r="C23" s="104">
        <v>47</v>
      </c>
      <c r="D23" s="104">
        <v>50</v>
      </c>
      <c r="E23" s="104">
        <v>59</v>
      </c>
      <c r="F23" s="104">
        <v>61</v>
      </c>
      <c r="G23" s="104">
        <v>77</v>
      </c>
      <c r="H23" s="187">
        <v>72</v>
      </c>
      <c r="I23" s="106">
        <v>444</v>
      </c>
      <c r="J23" s="17"/>
      <c r="K23" s="8"/>
      <c r="L23" s="43"/>
    </row>
    <row r="24" spans="1:12" x14ac:dyDescent="0.25">
      <c r="A24" s="186" t="s">
        <v>53</v>
      </c>
      <c r="B24" s="104">
        <v>48</v>
      </c>
      <c r="C24" s="104">
        <v>45</v>
      </c>
      <c r="D24" s="104">
        <v>75</v>
      </c>
      <c r="E24" s="104">
        <v>39</v>
      </c>
      <c r="F24" s="104">
        <v>52</v>
      </c>
      <c r="G24" s="104">
        <v>59</v>
      </c>
      <c r="H24" s="187">
        <v>50</v>
      </c>
      <c r="I24" s="106">
        <v>368</v>
      </c>
      <c r="J24" s="17"/>
      <c r="K24" s="8"/>
      <c r="L24" s="43"/>
    </row>
    <row r="25" spans="1:12" s="12" customFormat="1" x14ac:dyDescent="0.25">
      <c r="A25" s="186" t="s">
        <v>54</v>
      </c>
      <c r="B25" s="104">
        <v>47</v>
      </c>
      <c r="C25" s="104">
        <v>34</v>
      </c>
      <c r="D25" s="104">
        <v>62</v>
      </c>
      <c r="E25" s="104">
        <v>66</v>
      </c>
      <c r="F25" s="104">
        <v>80</v>
      </c>
      <c r="G25" s="104">
        <v>61</v>
      </c>
      <c r="H25" s="187">
        <v>53</v>
      </c>
      <c r="I25" s="106">
        <v>403</v>
      </c>
      <c r="J25" s="17"/>
      <c r="K25" s="10"/>
      <c r="L25" s="43"/>
    </row>
    <row r="26" spans="1:12" s="12" customFormat="1" x14ac:dyDescent="0.25">
      <c r="A26" s="186" t="s">
        <v>55</v>
      </c>
      <c r="B26" s="104">
        <v>48</v>
      </c>
      <c r="C26" s="104">
        <v>39</v>
      </c>
      <c r="D26" s="104">
        <v>59</v>
      </c>
      <c r="E26" s="104">
        <v>37</v>
      </c>
      <c r="F26" s="104">
        <v>55</v>
      </c>
      <c r="G26" s="104">
        <v>62</v>
      </c>
      <c r="H26" s="187">
        <v>63</v>
      </c>
      <c r="I26" s="106">
        <v>363</v>
      </c>
      <c r="J26" s="17"/>
      <c r="K26" s="10"/>
      <c r="L26" s="43"/>
    </row>
    <row r="27" spans="1:12" s="12" customFormat="1" x14ac:dyDescent="0.25">
      <c r="A27" s="186" t="s">
        <v>56</v>
      </c>
      <c r="B27" s="104">
        <v>44</v>
      </c>
      <c r="C27" s="104">
        <v>51</v>
      </c>
      <c r="D27" s="104">
        <v>70</v>
      </c>
      <c r="E27" s="104">
        <v>42</v>
      </c>
      <c r="F27" s="104">
        <v>72</v>
      </c>
      <c r="G27" s="104">
        <v>52</v>
      </c>
      <c r="H27" s="187">
        <v>34</v>
      </c>
      <c r="I27" s="106">
        <v>365</v>
      </c>
      <c r="J27" s="17"/>
      <c r="K27" s="10"/>
      <c r="L27" s="43"/>
    </row>
    <row r="28" spans="1:12" s="12" customFormat="1" x14ac:dyDescent="0.25">
      <c r="A28" s="186" t="s">
        <v>57</v>
      </c>
      <c r="B28" s="104">
        <v>35</v>
      </c>
      <c r="C28" s="104">
        <v>37</v>
      </c>
      <c r="D28" s="104">
        <v>47</v>
      </c>
      <c r="E28" s="104">
        <v>50</v>
      </c>
      <c r="F28" s="104">
        <v>68</v>
      </c>
      <c r="G28" s="104">
        <v>56</v>
      </c>
      <c r="H28" s="187">
        <v>65</v>
      </c>
      <c r="I28" s="106">
        <v>358</v>
      </c>
      <c r="J28" s="17"/>
      <c r="K28" s="10"/>
      <c r="L28" s="43"/>
    </row>
    <row r="29" spans="1:12" x14ac:dyDescent="0.25">
      <c r="A29" s="186" t="s">
        <v>58</v>
      </c>
      <c r="B29" s="104">
        <v>61</v>
      </c>
      <c r="C29" s="104">
        <v>49</v>
      </c>
      <c r="D29" s="104">
        <v>41</v>
      </c>
      <c r="E29" s="104">
        <v>39</v>
      </c>
      <c r="F29" s="104">
        <v>51</v>
      </c>
      <c r="G29" s="104">
        <v>65</v>
      </c>
      <c r="H29" s="187">
        <v>48</v>
      </c>
      <c r="I29" s="106">
        <v>354</v>
      </c>
      <c r="J29" s="17"/>
      <c r="K29" s="8"/>
      <c r="L29" s="43"/>
    </row>
    <row r="30" spans="1:12" x14ac:dyDescent="0.25">
      <c r="A30" s="186" t="s">
        <v>59</v>
      </c>
      <c r="B30" s="104">
        <v>38</v>
      </c>
      <c r="C30" s="104">
        <v>43</v>
      </c>
      <c r="D30" s="104">
        <v>44</v>
      </c>
      <c r="E30" s="104">
        <v>59</v>
      </c>
      <c r="F30" s="104">
        <v>79</v>
      </c>
      <c r="G30" s="104">
        <v>61</v>
      </c>
      <c r="H30" s="187">
        <v>43</v>
      </c>
      <c r="I30" s="106">
        <v>367</v>
      </c>
      <c r="J30" s="17"/>
      <c r="K30" s="8"/>
      <c r="L30" s="43"/>
    </row>
    <row r="31" spans="1:12" x14ac:dyDescent="0.25">
      <c r="A31" s="186" t="s">
        <v>60</v>
      </c>
      <c r="B31" s="104">
        <v>32</v>
      </c>
      <c r="C31" s="104">
        <v>29</v>
      </c>
      <c r="D31" s="104">
        <v>50</v>
      </c>
      <c r="E31" s="104">
        <v>30</v>
      </c>
      <c r="F31" s="104">
        <v>35</v>
      </c>
      <c r="G31" s="104">
        <v>67</v>
      </c>
      <c r="H31" s="187">
        <v>54</v>
      </c>
      <c r="I31" s="106">
        <v>297</v>
      </c>
      <c r="J31" s="17"/>
      <c r="K31" s="8"/>
    </row>
    <row r="32" spans="1:12" s="12" customFormat="1" x14ac:dyDescent="0.25">
      <c r="A32" s="186" t="s">
        <v>61</v>
      </c>
      <c r="B32" s="104">
        <v>42</v>
      </c>
      <c r="C32" s="104">
        <v>45</v>
      </c>
      <c r="D32" s="104">
        <v>44</v>
      </c>
      <c r="E32" s="104">
        <v>24</v>
      </c>
      <c r="F32" s="104">
        <v>47</v>
      </c>
      <c r="G32" s="104">
        <v>30</v>
      </c>
      <c r="H32" s="187">
        <v>41</v>
      </c>
      <c r="I32" s="106">
        <v>273</v>
      </c>
      <c r="J32" s="17"/>
      <c r="K32" s="10"/>
    </row>
    <row r="33" spans="1:11" x14ac:dyDescent="0.25">
      <c r="A33" s="188" t="s">
        <v>0</v>
      </c>
      <c r="B33" s="189">
        <v>574</v>
      </c>
      <c r="C33" s="189">
        <v>530</v>
      </c>
      <c r="D33" s="189">
        <v>635</v>
      </c>
      <c r="E33" s="189">
        <v>553</v>
      </c>
      <c r="F33" s="189">
        <v>725</v>
      </c>
      <c r="G33" s="189">
        <v>702</v>
      </c>
      <c r="H33" s="190">
        <v>619</v>
      </c>
      <c r="I33" s="190">
        <v>4338</v>
      </c>
      <c r="J33" s="17"/>
      <c r="K33" s="8"/>
    </row>
    <row r="34" spans="1:11" x14ac:dyDescent="0.25">
      <c r="J34" s="128"/>
    </row>
    <row r="35" spans="1:11" x14ac:dyDescent="0.25">
      <c r="A35" s="9" t="s">
        <v>138</v>
      </c>
      <c r="B35" s="8"/>
      <c r="C35" s="8"/>
      <c r="D35" s="8"/>
      <c r="E35" s="10"/>
      <c r="F35" s="8"/>
      <c r="G35" s="8"/>
      <c r="H35" s="8"/>
      <c r="I35" s="8"/>
      <c r="J35" s="8"/>
      <c r="K35" s="8"/>
    </row>
    <row r="37" spans="1:11" x14ac:dyDescent="0.25">
      <c r="A37" s="185" t="s">
        <v>8</v>
      </c>
      <c r="B37" s="103" t="s">
        <v>10</v>
      </c>
      <c r="C37" s="103" t="s">
        <v>9</v>
      </c>
      <c r="D37" s="105" t="s">
        <v>7</v>
      </c>
      <c r="E37" s="105" t="s">
        <v>0</v>
      </c>
      <c r="F37" s="127"/>
    </row>
    <row r="38" spans="1:11" x14ac:dyDescent="0.25">
      <c r="A38" s="191" t="s">
        <v>11</v>
      </c>
      <c r="B38" s="64">
        <v>111</v>
      </c>
      <c r="C38" s="64">
        <v>10</v>
      </c>
      <c r="D38" s="148">
        <v>0</v>
      </c>
      <c r="E38" s="130">
        <v>121</v>
      </c>
      <c r="F38" s="129"/>
    </row>
    <row r="39" spans="1:11" x14ac:dyDescent="0.25">
      <c r="A39" s="191" t="s">
        <v>26</v>
      </c>
      <c r="B39" s="64">
        <v>1217</v>
      </c>
      <c r="C39" s="64">
        <v>235</v>
      </c>
      <c r="D39" s="148">
        <v>1</v>
      </c>
      <c r="E39" s="130">
        <v>1453</v>
      </c>
      <c r="F39" s="129"/>
    </row>
    <row r="40" spans="1:11" x14ac:dyDescent="0.25">
      <c r="A40" s="191" t="s">
        <v>27</v>
      </c>
      <c r="B40" s="64">
        <v>1412</v>
      </c>
      <c r="C40" s="64">
        <v>350</v>
      </c>
      <c r="D40" s="148">
        <v>1</v>
      </c>
      <c r="E40" s="130">
        <v>1763</v>
      </c>
      <c r="F40" s="129"/>
    </row>
    <row r="41" spans="1:11" x14ac:dyDescent="0.25">
      <c r="A41" s="191" t="s">
        <v>28</v>
      </c>
      <c r="B41" s="64">
        <v>620</v>
      </c>
      <c r="C41" s="64">
        <v>193</v>
      </c>
      <c r="D41" s="148">
        <v>1</v>
      </c>
      <c r="E41" s="130">
        <v>814</v>
      </c>
      <c r="F41" s="129"/>
    </row>
    <row r="42" spans="1:11" x14ac:dyDescent="0.25">
      <c r="A42" s="191" t="s">
        <v>15</v>
      </c>
      <c r="B42" s="64">
        <v>140</v>
      </c>
      <c r="C42" s="64">
        <v>46</v>
      </c>
      <c r="D42" s="148">
        <v>0</v>
      </c>
      <c r="E42" s="130">
        <v>186</v>
      </c>
      <c r="F42" s="129"/>
    </row>
    <row r="43" spans="1:11" x14ac:dyDescent="0.25">
      <c r="A43" s="191" t="s">
        <v>7</v>
      </c>
      <c r="B43" s="64">
        <v>0</v>
      </c>
      <c r="C43" s="64">
        <v>1</v>
      </c>
      <c r="D43" s="148">
        <v>0</v>
      </c>
      <c r="E43" s="130">
        <v>1</v>
      </c>
      <c r="F43" s="129"/>
    </row>
    <row r="44" spans="1:11" x14ac:dyDescent="0.25">
      <c r="A44" s="188" t="s">
        <v>0</v>
      </c>
      <c r="B44" s="84">
        <v>3500</v>
      </c>
      <c r="C44" s="84">
        <v>835</v>
      </c>
      <c r="D44" s="149">
        <v>3</v>
      </c>
      <c r="E44" s="149">
        <v>4338</v>
      </c>
      <c r="F44" s="129"/>
    </row>
    <row r="46" spans="1:11" x14ac:dyDescent="0.25">
      <c r="A46" s="30" t="s">
        <v>139</v>
      </c>
      <c r="B46" s="35"/>
      <c r="C46" s="35"/>
      <c r="D46" s="35"/>
    </row>
    <row r="47" spans="1:11" x14ac:dyDescent="0.25">
      <c r="A47" s="15"/>
      <c r="B47" s="35"/>
      <c r="C47" s="35"/>
      <c r="D47" s="35"/>
    </row>
    <row r="48" spans="1:11" ht="55.5" customHeight="1" x14ac:dyDescent="0.25">
      <c r="A48" s="201" t="s">
        <v>95</v>
      </c>
      <c r="B48" s="107" t="s">
        <v>101</v>
      </c>
      <c r="C48" s="107" t="s">
        <v>97</v>
      </c>
      <c r="D48" s="109" t="s">
        <v>98</v>
      </c>
      <c r="E48" s="131"/>
    </row>
    <row r="49" spans="1:5" x14ac:dyDescent="0.25">
      <c r="A49" s="222" t="s">
        <v>70</v>
      </c>
      <c r="B49" s="142">
        <v>923</v>
      </c>
      <c r="C49" s="142">
        <v>281614</v>
      </c>
      <c r="D49" s="220">
        <f>B49/C49*10000</f>
        <v>32.775359179586246</v>
      </c>
      <c r="E49" s="46"/>
    </row>
    <row r="50" spans="1:5" ht="30" x14ac:dyDescent="0.25">
      <c r="A50" s="222" t="s">
        <v>71</v>
      </c>
      <c r="B50" s="142">
        <v>395</v>
      </c>
      <c r="C50" s="142">
        <v>119552</v>
      </c>
      <c r="D50" s="220">
        <f t="shared" ref="D50:D61" si="0">B50/C50*10000</f>
        <v>33.040016059957175</v>
      </c>
      <c r="E50" s="46"/>
    </row>
    <row r="51" spans="1:5" x14ac:dyDescent="0.25">
      <c r="A51" s="222" t="s">
        <v>72</v>
      </c>
      <c r="B51" s="142">
        <v>238</v>
      </c>
      <c r="C51" s="142">
        <v>134558</v>
      </c>
      <c r="D51" s="220">
        <f t="shared" si="0"/>
        <v>17.687539945599667</v>
      </c>
      <c r="E51" s="46"/>
    </row>
    <row r="52" spans="1:5" ht="30" x14ac:dyDescent="0.25">
      <c r="A52" s="222" t="s">
        <v>73</v>
      </c>
      <c r="B52" s="142">
        <v>382</v>
      </c>
      <c r="C52" s="142">
        <v>142205</v>
      </c>
      <c r="D52" s="220">
        <f t="shared" si="0"/>
        <v>26.862627896346822</v>
      </c>
      <c r="E52" s="46"/>
    </row>
    <row r="53" spans="1:5" ht="45" x14ac:dyDescent="0.25">
      <c r="A53" s="222" t="s">
        <v>74</v>
      </c>
      <c r="B53" s="142">
        <v>704</v>
      </c>
      <c r="C53" s="142">
        <v>171669</v>
      </c>
      <c r="D53" s="220">
        <f t="shared" si="0"/>
        <v>41.009151331923647</v>
      </c>
      <c r="E53" s="46"/>
    </row>
    <row r="54" spans="1:5" x14ac:dyDescent="0.25">
      <c r="A54" s="222" t="s">
        <v>75</v>
      </c>
      <c r="B54" s="142">
        <v>307</v>
      </c>
      <c r="C54" s="142">
        <v>116248</v>
      </c>
      <c r="D54" s="220">
        <f t="shared" si="0"/>
        <v>26.409056499896774</v>
      </c>
      <c r="E54" s="46"/>
    </row>
    <row r="55" spans="1:5" ht="30" x14ac:dyDescent="0.25">
      <c r="A55" s="222" t="s">
        <v>76</v>
      </c>
      <c r="B55" s="142">
        <v>258</v>
      </c>
      <c r="C55" s="142">
        <v>92191</v>
      </c>
      <c r="D55" s="220">
        <f t="shared" si="0"/>
        <v>27.985378182252063</v>
      </c>
      <c r="E55" s="46"/>
    </row>
    <row r="56" spans="1:5" ht="30" x14ac:dyDescent="0.25">
      <c r="A56" s="222" t="s">
        <v>77</v>
      </c>
      <c r="B56" s="142">
        <v>319</v>
      </c>
      <c r="C56" s="142">
        <v>118861</v>
      </c>
      <c r="D56" s="220">
        <f t="shared" si="0"/>
        <v>26.838071360664976</v>
      </c>
      <c r="E56" s="46"/>
    </row>
    <row r="57" spans="1:5" ht="30" x14ac:dyDescent="0.25">
      <c r="A57" s="222" t="s">
        <v>78</v>
      </c>
      <c r="B57" s="142">
        <v>222</v>
      </c>
      <c r="C57" s="142">
        <v>113797</v>
      </c>
      <c r="D57" s="220">
        <f t="shared" si="0"/>
        <v>19.508422893397892</v>
      </c>
      <c r="E57" s="46"/>
    </row>
    <row r="58" spans="1:5" x14ac:dyDescent="0.25">
      <c r="A58" s="222" t="s">
        <v>79</v>
      </c>
      <c r="B58" s="142">
        <v>193</v>
      </c>
      <c r="C58" s="142">
        <v>113415</v>
      </c>
      <c r="D58" s="220">
        <f t="shared" si="0"/>
        <v>17.017149407044926</v>
      </c>
      <c r="E58" s="46"/>
    </row>
    <row r="59" spans="1:5" ht="30" x14ac:dyDescent="0.25">
      <c r="A59" s="222" t="s">
        <v>80</v>
      </c>
      <c r="B59" s="142">
        <v>328</v>
      </c>
      <c r="C59" s="142">
        <v>116998</v>
      </c>
      <c r="D59" s="220">
        <f t="shared" si="0"/>
        <v>28.034667259269391</v>
      </c>
      <c r="E59" s="46"/>
    </row>
    <row r="60" spans="1:5" s="35" customFormat="1" x14ac:dyDescent="0.25">
      <c r="A60" s="222" t="s">
        <v>7</v>
      </c>
      <c r="B60" s="142">
        <v>69</v>
      </c>
      <c r="C60" s="142"/>
      <c r="D60" s="220"/>
      <c r="E60" s="46"/>
    </row>
    <row r="61" spans="1:5" s="15" customFormat="1" x14ac:dyDescent="0.25">
      <c r="A61" s="223" t="s">
        <v>0</v>
      </c>
      <c r="B61" s="143">
        <v>4338</v>
      </c>
      <c r="C61" s="143">
        <v>1521108</v>
      </c>
      <c r="D61" s="221">
        <f t="shared" si="0"/>
        <v>28.518685063782453</v>
      </c>
      <c r="E61" s="125"/>
    </row>
    <row r="63" spans="1:5" x14ac:dyDescent="0.25">
      <c r="A63" s="168" t="s">
        <v>106</v>
      </c>
    </row>
    <row r="69" spans="1:7" x14ac:dyDescent="0.25">
      <c r="B69" s="35"/>
      <c r="C69" s="35"/>
      <c r="D69" s="35"/>
      <c r="F69" s="35"/>
      <c r="G69" s="35"/>
    </row>
    <row r="70" spans="1:7" x14ac:dyDescent="0.25">
      <c r="A70" s="35"/>
      <c r="B70" s="35"/>
      <c r="C70" s="35"/>
      <c r="D70" s="35"/>
      <c r="F70" s="35"/>
      <c r="G70" s="35"/>
    </row>
    <row r="71" spans="1:7" x14ac:dyDescent="0.25">
      <c r="A71" s="35"/>
      <c r="B71" s="35"/>
      <c r="C71" s="35"/>
      <c r="D71" s="35"/>
      <c r="F71" s="35"/>
      <c r="G71" s="3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Explanatory Notes</vt:lpstr>
      <vt:lpstr>Disposal Type</vt:lpstr>
      <vt:lpstr>Trends</vt:lpstr>
      <vt:lpstr>Offence by month</vt:lpstr>
      <vt:lpstr>Age &amp; Gender</vt:lpstr>
      <vt:lpstr>District number and rates</vt:lpstr>
      <vt:lpstr>Speeding</vt:lpstr>
      <vt:lpstr>Mobile Phone</vt:lpstr>
      <vt:lpstr>Careless Driving</vt:lpstr>
      <vt:lpstr>Drink drug driving</vt:lpstr>
      <vt:lpstr>Offence by disposal</vt:lpstr>
      <vt:lpstr>Endorsable FPNs</vt:lpstr>
      <vt:lpstr>Non Endorsable FPNs</vt:lpstr>
      <vt:lpstr>Speed Awareness</vt:lpstr>
      <vt:lpstr>Prosecution</vt:lpstr>
      <vt:lpstr>Revisions</vt:lpstr>
      <vt:lpstr>'Drink drug driving'!_ftn1</vt:lpstr>
      <vt:lpstr>'Drink drug driving'!_ftnref1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2024-03-26T08:54:11Z</dcterms:created>
  <dcterms:modified xsi:type="dcterms:W3CDTF">2025-03-26T10:14:50Z</dcterms:modified>
</cp:coreProperties>
</file>