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Explanatory_Notes" sheetId="1" r:id="rId1"/>
    <sheet name="Section_1" sheetId="2" r:id="rId2"/>
    <sheet name="Section_2" sheetId="3" r:id="rId3"/>
    <sheet name="Section_3" sheetId="4" r:id="rId4"/>
    <sheet name="Section_4" sheetId="5" r:id="rId5"/>
    <sheet name="Section_5" sheetId="6" r:id="rId6"/>
  </sheets>
  <calcPr calcId="162913"/>
</workbook>
</file>

<file path=xl/calcChain.xml><?xml version="1.0" encoding="utf-8"?>
<calcChain xmlns="http://schemas.openxmlformats.org/spreadsheetml/2006/main">
  <c r="P16" i="5" l="1"/>
  <c r="P4" i="4" l="1"/>
  <c r="Q4" i="4" s="1"/>
  <c r="P23" i="4" l="1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D10" i="2" l="1"/>
  <c r="D9" i="2"/>
  <c r="D8" i="2"/>
  <c r="D7" i="2"/>
  <c r="D6" i="2"/>
  <c r="D5" i="2"/>
  <c r="E5" i="2" s="1"/>
  <c r="E6" i="2" l="1"/>
  <c r="E7" i="2"/>
  <c r="E8" i="2"/>
  <c r="E10" i="2"/>
  <c r="Q4" i="5" l="1"/>
  <c r="Q5" i="5"/>
  <c r="Q6" i="5"/>
  <c r="Q7" i="5"/>
  <c r="Q8" i="5"/>
  <c r="Q9" i="5"/>
  <c r="Q10" i="5"/>
  <c r="Q11" i="5"/>
  <c r="Q12" i="5"/>
  <c r="Q13" i="5"/>
  <c r="Q14" i="5"/>
  <c r="Q16" i="5"/>
</calcChain>
</file>

<file path=xl/sharedStrings.xml><?xml version="1.0" encoding="utf-8"?>
<sst xmlns="http://schemas.openxmlformats.org/spreadsheetml/2006/main" count="155" uniqueCount="91">
  <si>
    <t>Number and Percentage</t>
  </si>
  <si>
    <t>Disposal Type</t>
  </si>
  <si>
    <t>Change over last 12 months  Number</t>
  </si>
  <si>
    <t>Change over last 12 months                 %</t>
  </si>
  <si>
    <t>Endorsable Fixed Penalty</t>
  </si>
  <si>
    <t>Non Endorsable Fixed Penalty</t>
  </si>
  <si>
    <t>Referred for Prosecution</t>
  </si>
  <si>
    <t>Speed Awareness Course</t>
  </si>
  <si>
    <t>Total</t>
  </si>
  <si>
    <t>*Figures are provisional and subject to change</t>
  </si>
  <si>
    <t>1. Note that not all detections in the most recent few months will have been processed as yet, particularly those referred for prosecution.</t>
  </si>
  <si>
    <t>Number</t>
  </si>
  <si>
    <t>Offence group</t>
  </si>
  <si>
    <t>Female</t>
  </si>
  <si>
    <t>Male</t>
  </si>
  <si>
    <t>Other / Unknown</t>
  </si>
  <si>
    <t>Under 18</t>
  </si>
  <si>
    <t>18-29</t>
  </si>
  <si>
    <t>30-49</t>
  </si>
  <si>
    <t>50-69</t>
  </si>
  <si>
    <t>70+</t>
  </si>
  <si>
    <t>Age Unknown</t>
  </si>
  <si>
    <t>Breach of signs &amp; signals</t>
  </si>
  <si>
    <t>Careless driving</t>
  </si>
  <si>
    <t>Construction &amp; use</t>
  </si>
  <si>
    <t>Dangerous driving</t>
  </si>
  <si>
    <t>Drink or drug driving</t>
  </si>
  <si>
    <t>Driving licence</t>
  </si>
  <si>
    <t>Driving whilst disqualified</t>
  </si>
  <si>
    <t>Failing to stop / remain / report collision</t>
  </si>
  <si>
    <t>Fraudulent use / declaration</t>
  </si>
  <si>
    <t>Insurance</t>
  </si>
  <si>
    <t>L &amp; R driver</t>
  </si>
  <si>
    <t>Miscellaneous</t>
  </si>
  <si>
    <t>Mobile phone</t>
  </si>
  <si>
    <t>Non-driver</t>
  </si>
  <si>
    <t>Parking</t>
  </si>
  <si>
    <t>Seatbelt</t>
  </si>
  <si>
    <t>Speeding</t>
  </si>
  <si>
    <t>Vehicle TADA / tampering</t>
  </si>
  <si>
    <t>Vehicle test certificate</t>
  </si>
  <si>
    <t>Change over last 12 months        Number</t>
  </si>
  <si>
    <t>District</t>
  </si>
  <si>
    <t>Pop_16+</t>
  </si>
  <si>
    <t>Rate per 10,000 16+ pop</t>
  </si>
  <si>
    <t>Belfast City</t>
  </si>
  <si>
    <t>Lisburn &amp; Castlereagh City</t>
  </si>
  <si>
    <t>Ards &amp; North Down</t>
  </si>
  <si>
    <t>Newry, Mourne &amp; Down</t>
  </si>
  <si>
    <t>Armagh City, Banbridge &amp; Craigavon</t>
  </si>
  <si>
    <t>Mid Ulster</t>
  </si>
  <si>
    <t>Fermanagh &amp; Omagh</t>
  </si>
  <si>
    <t>Derry City &amp; Strabane</t>
  </si>
  <si>
    <t>Causeway Coast &amp; Glens</t>
  </si>
  <si>
    <t>Mid &amp; East Antrim</t>
  </si>
  <si>
    <t>Antrim &amp; Newtownabbey</t>
  </si>
  <si>
    <t>Unknown</t>
  </si>
  <si>
    <t>Year</t>
  </si>
  <si>
    <t>Endorsable FPNs</t>
  </si>
  <si>
    <t>Non Endorsable FPNs</t>
  </si>
  <si>
    <t>FPNs</t>
  </si>
  <si>
    <t>Discretionary Disposals</t>
  </si>
  <si>
    <t xml:space="preserve">Total </t>
  </si>
  <si>
    <t>-</t>
  </si>
  <si>
    <t xml:space="preserve">1. Discretionary Disposals introduced during 2011 as an alternative disposal option for dealing with traffic offences and </t>
  </si>
  <si>
    <t>removed as a disposal for dealing with traffic offences on 30th June 2016</t>
  </si>
  <si>
    <t>Safer Driver Course</t>
  </si>
  <si>
    <t>2. Safer driver courses were introduced in Northern Ireland in May 2023 as an alternative disposal to the new fixed penalty notice for careless driving.</t>
  </si>
  <si>
    <t>1. Population figures sourced from Northern Ireland Statistics and Research Agency (NISRA), based on mid-year population estimates for 2022.</t>
  </si>
  <si>
    <t>May 2024</t>
  </si>
  <si>
    <t>Jun 2024</t>
  </si>
  <si>
    <t>N/A</t>
  </si>
  <si>
    <t>Jul 2024</t>
  </si>
  <si>
    <t>Aug 2024</t>
  </si>
  <si>
    <t>Sept 2024</t>
  </si>
  <si>
    <t>Oct 2024</t>
  </si>
  <si>
    <t>Nov 2024</t>
  </si>
  <si>
    <t>Dec 2024</t>
  </si>
  <si>
    <t>Jan 2025</t>
  </si>
  <si>
    <t>Feb 2025</t>
  </si>
  <si>
    <t>Number of motoring offences: 2015-2024</t>
  </si>
  <si>
    <t>Mar 2025</t>
  </si>
  <si>
    <t>Number of motoring offences by disposal type, 1st May 2023 - 30th April 2025*</t>
  </si>
  <si>
    <t>1st May 2023 - 30th Apr 2024</t>
  </si>
  <si>
    <t>1st May 2024 - 30th Apr 2025</t>
  </si>
  <si>
    <t>Number of motoring offences by gender, age band and offence group, 1st May 2024 - 30th April 2025*</t>
  </si>
  <si>
    <t>Number of motoring offences by month and offence group, 1st May 2023 - 30th April 2025*</t>
  </si>
  <si>
    <t>Apr 2025</t>
  </si>
  <si>
    <t>May 2024 - Apr 2025</t>
  </si>
  <si>
    <t>Number of motoring offences by policing district, 1st May 2023 - 30th April 2025*</t>
  </si>
  <si>
    <t>May 2023 - Apr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</si>
</sst>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&quot; &quot;[$£]#,##0.00&quot; &quot;;&quot;-&quot;[$£]#,##0.00&quot; &quot;;&quot; &quot;[$£]&quot;-&quot;00&quot; &quot;;&quot; &quot;@&quot; &quot;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F2F2F2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E3C37"/>
        <bgColor rgb="FF0E3C37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0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center"/>
    </xf>
    <xf numFmtId="3" fontId="3" fillId="0" borderId="0" xfId="376" applyNumberFormat="1" applyFont="1" applyFill="1" applyBorder="1" applyAlignment="1" applyProtection="1">
      <alignment horizontal="center"/>
    </xf>
    <xf numFmtId="3" fontId="0" fillId="0" borderId="0" xfId="376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 applyFont="1" applyFill="1"/>
    <xf numFmtId="3" fontId="0" fillId="0" borderId="4" xfId="0" applyNumberFormat="1" applyFont="1" applyBorder="1"/>
    <xf numFmtId="0" fontId="0" fillId="0" borderId="4" xfId="0" applyBorder="1"/>
    <xf numFmtId="0" fontId="4" fillId="2" borderId="3" xfId="0" applyFont="1" applyFill="1" applyBorder="1" applyAlignment="1">
      <alignment horizontal="left"/>
    </xf>
    <xf numFmtId="0" fontId="0" fillId="0" borderId="4" xfId="0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1" xfId="0" applyFill="1" applyBorder="1" applyAlignment="1">
      <alignment wrapText="1"/>
    </xf>
    <xf numFmtId="0" fontId="3" fillId="0" borderId="6" xfId="0" applyFont="1" applyFill="1" applyBorder="1" applyAlignment="1">
      <alignment horizontal="left" wrapText="1"/>
    </xf>
    <xf numFmtId="0" fontId="3" fillId="0" borderId="8" xfId="0" applyFont="1" applyBorder="1"/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4" xfId="0" applyNumberForma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17" fontId="4" fillId="2" borderId="0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3" fillId="0" borderId="5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3" fontId="3" fillId="0" borderId="7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7" xfId="0" applyNumberFormat="1" applyFont="1" applyFill="1" applyBorder="1" applyAlignment="1">
      <alignment horizontal="center" wrapText="1"/>
    </xf>
    <xf numFmtId="1" fontId="3" fillId="0" borderId="7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3" fontId="3" fillId="0" borderId="12" xfId="0" applyNumberFormat="1" applyFont="1" applyFill="1" applyBorder="1"/>
    <xf numFmtId="3" fontId="3" fillId="0" borderId="13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4" xfId="376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4" xfId="0" applyNumberFormat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/>
    </xf>
    <xf numFmtId="3" fontId="7" fillId="0" borderId="0" xfId="376" applyNumberFormat="1" applyFont="1" applyFill="1" applyBorder="1" applyAlignment="1" applyProtection="1">
      <alignment horizontal="center"/>
    </xf>
    <xf numFmtId="3" fontId="1" fillId="0" borderId="0" xfId="376" applyNumberFormat="1" applyFont="1" applyFill="1" applyBorder="1" applyAlignment="1" applyProtection="1">
      <alignment horizontal="center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/>
    </xf>
    <xf numFmtId="3" fontId="0" fillId="0" borderId="0" xfId="0" applyNumberFormat="1" applyBorder="1"/>
    <xf numFmtId="3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</cellXfs>
  <cellStyles count="510">
    <cellStyle name="Currency 2" xfId="1"/>
    <cellStyle name="Currency 3" xfId="2"/>
    <cellStyle name="Currency 4" xfId="3"/>
    <cellStyle name="Normal" xfId="0" builtinId="0" customBuiltin="1"/>
    <cellStyle name="Normal 10" xfId="4"/>
    <cellStyle name="Normal 10 10" xfId="5"/>
    <cellStyle name="Normal 10 10 2" xfId="6"/>
    <cellStyle name="Normal 10 11" xfId="7"/>
    <cellStyle name="Normal 10 12" xfId="8"/>
    <cellStyle name="Normal 10 2" xfId="9"/>
    <cellStyle name="Normal 10 2 2" xfId="10"/>
    <cellStyle name="Normal 10 2 2 2" xfId="11"/>
    <cellStyle name="Normal 10 2 2 3" xfId="12"/>
    <cellStyle name="Normal 10 2 3" xfId="13"/>
    <cellStyle name="Normal 10 2 4" xfId="14"/>
    <cellStyle name="Normal 10 3" xfId="15"/>
    <cellStyle name="Normal 10 3 2" xfId="16"/>
    <cellStyle name="Normal 10 3 3" xfId="17"/>
    <cellStyle name="Normal 10 4" xfId="18"/>
    <cellStyle name="Normal 10 4 2" xfId="19"/>
    <cellStyle name="Normal 10 4 3" xfId="20"/>
    <cellStyle name="Normal 10 5" xfId="21"/>
    <cellStyle name="Normal 10 5 2" xfId="22"/>
    <cellStyle name="Normal 10 5 3" xfId="23"/>
    <cellStyle name="Normal 10 6" xfId="24"/>
    <cellStyle name="Normal 10 6 2" xfId="25"/>
    <cellStyle name="Normal 10 6 3" xfId="26"/>
    <cellStyle name="Normal 10 7" xfId="27"/>
    <cellStyle name="Normal 10 7 2" xfId="28"/>
    <cellStyle name="Normal 10 7 3" xfId="29"/>
    <cellStyle name="Normal 10 8" xfId="30"/>
    <cellStyle name="Normal 10 8 2" xfId="31"/>
    <cellStyle name="Normal 10 8 3" xfId="32"/>
    <cellStyle name="Normal 10 9" xfId="33"/>
    <cellStyle name="Normal 10 9 2" xfId="34"/>
    <cellStyle name="Normal 10 9 3" xfId="35"/>
    <cellStyle name="Normal 11" xfId="36"/>
    <cellStyle name="Normal 11 10" xfId="37"/>
    <cellStyle name="Normal 11 10 2" xfId="38"/>
    <cellStyle name="Normal 11 11" xfId="39"/>
    <cellStyle name="Normal 11 12" xfId="40"/>
    <cellStyle name="Normal 11 2" xfId="41"/>
    <cellStyle name="Normal 11 2 2" xfId="42"/>
    <cellStyle name="Normal 11 2 2 2" xfId="43"/>
    <cellStyle name="Normal 11 2 2 3" xfId="44"/>
    <cellStyle name="Normal 11 2 3" xfId="45"/>
    <cellStyle name="Normal 11 2 4" xfId="46"/>
    <cellStyle name="Normal 11 3" xfId="47"/>
    <cellStyle name="Normal 11 3 2" xfId="48"/>
    <cellStyle name="Normal 11 3 3" xfId="49"/>
    <cellStyle name="Normal 11 4" xfId="50"/>
    <cellStyle name="Normal 11 4 2" xfId="51"/>
    <cellStyle name="Normal 11 4 3" xfId="52"/>
    <cellStyle name="Normal 11 5" xfId="53"/>
    <cellStyle name="Normal 11 5 2" xfId="54"/>
    <cellStyle name="Normal 11 5 3" xfId="55"/>
    <cellStyle name="Normal 11 6" xfId="56"/>
    <cellStyle name="Normal 11 6 2" xfId="57"/>
    <cellStyle name="Normal 11 6 3" xfId="58"/>
    <cellStyle name="Normal 11 7" xfId="59"/>
    <cellStyle name="Normal 11 7 2" xfId="60"/>
    <cellStyle name="Normal 11 7 3" xfId="61"/>
    <cellStyle name="Normal 11 8" xfId="62"/>
    <cellStyle name="Normal 11 8 2" xfId="63"/>
    <cellStyle name="Normal 11 8 3" xfId="64"/>
    <cellStyle name="Normal 11 9" xfId="65"/>
    <cellStyle name="Normal 11 9 2" xfId="66"/>
    <cellStyle name="Normal 11 9 3" xfId="67"/>
    <cellStyle name="Normal 12" xfId="68"/>
    <cellStyle name="Normal 12 2" xfId="69"/>
    <cellStyle name="Normal 12 2 2" xfId="70"/>
    <cellStyle name="Normal 12 2 3" xfId="71"/>
    <cellStyle name="Normal 12 3" xfId="72"/>
    <cellStyle name="Normal 12 3 2" xfId="73"/>
    <cellStyle name="Normal 12 3 3" xfId="74"/>
    <cellStyle name="Normal 12 4" xfId="75"/>
    <cellStyle name="Normal 12 5" xfId="76"/>
    <cellStyle name="Normal 13" xfId="77"/>
    <cellStyle name="Normal 13 2" xfId="78"/>
    <cellStyle name="Normal 13 3" xfId="79"/>
    <cellStyle name="Normal 13 4" xfId="80"/>
    <cellStyle name="Normal 14" xfId="81"/>
    <cellStyle name="Normal 14 2" xfId="82"/>
    <cellStyle name="Normal 14 2 2" xfId="83"/>
    <cellStyle name="Normal 14 2 3" xfId="84"/>
    <cellStyle name="Normal 15" xfId="85"/>
    <cellStyle name="Normal 15 2" xfId="86"/>
    <cellStyle name="Normal 18" xfId="87"/>
    <cellStyle name="Normal 2" xfId="88"/>
    <cellStyle name="Normal 2 10" xfId="89"/>
    <cellStyle name="Normal 2 10 2" xfId="90"/>
    <cellStyle name="Normal 2 10 3" xfId="91"/>
    <cellStyle name="Normal 2 11" xfId="92"/>
    <cellStyle name="Normal 2 11 2" xfId="93"/>
    <cellStyle name="Normal 2 11 3" xfId="94"/>
    <cellStyle name="Normal 2 12" xfId="95"/>
    <cellStyle name="Normal 2 12 2" xfId="96"/>
    <cellStyle name="Normal 2 12 3" xfId="97"/>
    <cellStyle name="Normal 2 13" xfId="98"/>
    <cellStyle name="Normal 2 13 2" xfId="99"/>
    <cellStyle name="Normal 2 14" xfId="100"/>
    <cellStyle name="Normal 2 15" xfId="101"/>
    <cellStyle name="Normal 2 2" xfId="102"/>
    <cellStyle name="Normal 2 2 10" xfId="103"/>
    <cellStyle name="Normal 2 2 10 2" xfId="104"/>
    <cellStyle name="Normal 2 2 10 3" xfId="105"/>
    <cellStyle name="Normal 2 2 11" xfId="106"/>
    <cellStyle name="Normal 2 2 11 2" xfId="107"/>
    <cellStyle name="Normal 2 2 12" xfId="108"/>
    <cellStyle name="Normal 2 2 13" xfId="109"/>
    <cellStyle name="Normal 2 2 2" xfId="110"/>
    <cellStyle name="Normal 2 2 2 10" xfId="111"/>
    <cellStyle name="Normal 2 2 2 10 2" xfId="112"/>
    <cellStyle name="Normal 2 2 2 11" xfId="113"/>
    <cellStyle name="Normal 2 2 2 12" xfId="114"/>
    <cellStyle name="Normal 2 2 2 2" xfId="115"/>
    <cellStyle name="Normal 2 2 2 2 2" xfId="116"/>
    <cellStyle name="Normal 2 2 2 2 2 2" xfId="117"/>
    <cellStyle name="Normal 2 2 2 2 2 3" xfId="118"/>
    <cellStyle name="Normal 2 2 2 2 3" xfId="119"/>
    <cellStyle name="Normal 2 2 2 2 4" xfId="120"/>
    <cellStyle name="Normal 2 2 2 3" xfId="121"/>
    <cellStyle name="Normal 2 2 2 3 2" xfId="122"/>
    <cellStyle name="Normal 2 2 2 3 3" xfId="123"/>
    <cellStyle name="Normal 2 2 2 4" xfId="124"/>
    <cellStyle name="Normal 2 2 2 4 2" xfId="125"/>
    <cellStyle name="Normal 2 2 2 4 3" xfId="126"/>
    <cellStyle name="Normal 2 2 2 5" xfId="127"/>
    <cellStyle name="Normal 2 2 2 5 2" xfId="128"/>
    <cellStyle name="Normal 2 2 2 5 3" xfId="129"/>
    <cellStyle name="Normal 2 2 2 6" xfId="130"/>
    <cellStyle name="Normal 2 2 2 6 2" xfId="131"/>
    <cellStyle name="Normal 2 2 2 6 3" xfId="132"/>
    <cellStyle name="Normal 2 2 2 7" xfId="133"/>
    <cellStyle name="Normal 2 2 2 7 2" xfId="134"/>
    <cellStyle name="Normal 2 2 2 7 3" xfId="135"/>
    <cellStyle name="Normal 2 2 2 8" xfId="136"/>
    <cellStyle name="Normal 2 2 2 8 2" xfId="137"/>
    <cellStyle name="Normal 2 2 2 8 3" xfId="138"/>
    <cellStyle name="Normal 2 2 2 9" xfId="139"/>
    <cellStyle name="Normal 2 2 2 9 2" xfId="140"/>
    <cellStyle name="Normal 2 2 2 9 3" xfId="141"/>
    <cellStyle name="Normal 2 2 3" xfId="142"/>
    <cellStyle name="Normal 2 2 3 2" xfId="143"/>
    <cellStyle name="Normal 2 2 3 2 2" xfId="144"/>
    <cellStyle name="Normal 2 2 3 2 3" xfId="145"/>
    <cellStyle name="Normal 2 2 3 3" xfId="146"/>
    <cellStyle name="Normal 2 2 3 4" xfId="147"/>
    <cellStyle name="Normal 2 2 4" xfId="148"/>
    <cellStyle name="Normal 2 2 4 2" xfId="149"/>
    <cellStyle name="Normal 2 2 4 3" xfId="150"/>
    <cellStyle name="Normal 2 2 5" xfId="151"/>
    <cellStyle name="Normal 2 2 5 2" xfId="152"/>
    <cellStyle name="Normal 2 2 5 3" xfId="153"/>
    <cellStyle name="Normal 2 2 6" xfId="154"/>
    <cellStyle name="Normal 2 2 6 2" xfId="155"/>
    <cellStyle name="Normal 2 2 6 3" xfId="156"/>
    <cellStyle name="Normal 2 2 7" xfId="157"/>
    <cellStyle name="Normal 2 2 7 2" xfId="158"/>
    <cellStyle name="Normal 2 2 7 3" xfId="159"/>
    <cellStyle name="Normal 2 2 8" xfId="160"/>
    <cellStyle name="Normal 2 2 8 2" xfId="161"/>
    <cellStyle name="Normal 2 2 8 3" xfId="162"/>
    <cellStyle name="Normal 2 2 9" xfId="163"/>
    <cellStyle name="Normal 2 2 9 2" xfId="164"/>
    <cellStyle name="Normal 2 2 9 3" xfId="165"/>
    <cellStyle name="Normal 2 3" xfId="166"/>
    <cellStyle name="Normal 2 3 10" xfId="167"/>
    <cellStyle name="Normal 2 3 10 2" xfId="168"/>
    <cellStyle name="Normal 2 3 11" xfId="169"/>
    <cellStyle name="Normal 2 3 12" xfId="170"/>
    <cellStyle name="Normal 2 3 2" xfId="171"/>
    <cellStyle name="Normal 2 3 2 2" xfId="172"/>
    <cellStyle name="Normal 2 3 2 2 2" xfId="173"/>
    <cellStyle name="Normal 2 3 2 2 3" xfId="174"/>
    <cellStyle name="Normal 2 3 2 3" xfId="175"/>
    <cellStyle name="Normal 2 3 2 4" xfId="176"/>
    <cellStyle name="Normal 2 3 3" xfId="177"/>
    <cellStyle name="Normal 2 3 3 2" xfId="178"/>
    <cellStyle name="Normal 2 3 3 3" xfId="179"/>
    <cellStyle name="Normal 2 3 4" xfId="180"/>
    <cellStyle name="Normal 2 3 4 2" xfId="181"/>
    <cellStyle name="Normal 2 3 4 3" xfId="182"/>
    <cellStyle name="Normal 2 3 5" xfId="183"/>
    <cellStyle name="Normal 2 3 5 2" xfId="184"/>
    <cellStyle name="Normal 2 3 5 3" xfId="185"/>
    <cellStyle name="Normal 2 3 6" xfId="186"/>
    <cellStyle name="Normal 2 3 6 2" xfId="187"/>
    <cellStyle name="Normal 2 3 6 3" xfId="188"/>
    <cellStyle name="Normal 2 3 7" xfId="189"/>
    <cellStyle name="Normal 2 3 7 2" xfId="190"/>
    <cellStyle name="Normal 2 3 7 3" xfId="191"/>
    <cellStyle name="Normal 2 3 8" xfId="192"/>
    <cellStyle name="Normal 2 3 8 2" xfId="193"/>
    <cellStyle name="Normal 2 3 8 3" xfId="194"/>
    <cellStyle name="Normal 2 3 9" xfId="195"/>
    <cellStyle name="Normal 2 3 9 2" xfId="196"/>
    <cellStyle name="Normal 2 3 9 3" xfId="197"/>
    <cellStyle name="Normal 2 4" xfId="198"/>
    <cellStyle name="Normal 2 4 10" xfId="199"/>
    <cellStyle name="Normal 2 4 10 2" xfId="200"/>
    <cellStyle name="Normal 2 4 11" xfId="201"/>
    <cellStyle name="Normal 2 4 12" xfId="202"/>
    <cellStyle name="Normal 2 4 2" xfId="203"/>
    <cellStyle name="Normal 2 4 2 2" xfId="204"/>
    <cellStyle name="Normal 2 4 2 2 2" xfId="205"/>
    <cellStyle name="Normal 2 4 2 2 3" xfId="206"/>
    <cellStyle name="Normal 2 4 2 3" xfId="207"/>
    <cellStyle name="Normal 2 4 2 4" xfId="208"/>
    <cellStyle name="Normal 2 4 3" xfId="209"/>
    <cellStyle name="Normal 2 4 3 2" xfId="210"/>
    <cellStyle name="Normal 2 4 3 3" xfId="211"/>
    <cellStyle name="Normal 2 4 4" xfId="212"/>
    <cellStyle name="Normal 2 4 4 2" xfId="213"/>
    <cellStyle name="Normal 2 4 4 3" xfId="214"/>
    <cellStyle name="Normal 2 4 5" xfId="215"/>
    <cellStyle name="Normal 2 4 5 2" xfId="216"/>
    <cellStyle name="Normal 2 4 5 3" xfId="217"/>
    <cellStyle name="Normal 2 4 6" xfId="218"/>
    <cellStyle name="Normal 2 4 6 2" xfId="219"/>
    <cellStyle name="Normal 2 4 6 3" xfId="220"/>
    <cellStyle name="Normal 2 4 7" xfId="221"/>
    <cellStyle name="Normal 2 4 7 2" xfId="222"/>
    <cellStyle name="Normal 2 4 7 3" xfId="223"/>
    <cellStyle name="Normal 2 4 8" xfId="224"/>
    <cellStyle name="Normal 2 4 8 2" xfId="225"/>
    <cellStyle name="Normal 2 4 8 3" xfId="226"/>
    <cellStyle name="Normal 2 4 9" xfId="227"/>
    <cellStyle name="Normal 2 4 9 2" xfId="228"/>
    <cellStyle name="Normal 2 4 9 3" xfId="229"/>
    <cellStyle name="Normal 2 5" xfId="230"/>
    <cellStyle name="Normal 2 5 2" xfId="231"/>
    <cellStyle name="Normal 2 5 2 2" xfId="232"/>
    <cellStyle name="Normal 2 5 2 3" xfId="233"/>
    <cellStyle name="Normal 2 5 3" xfId="234"/>
    <cellStyle name="Normal 2 5 4" xfId="235"/>
    <cellStyle name="Normal 2 6" xfId="236"/>
    <cellStyle name="Normal 2 6 2" xfId="237"/>
    <cellStyle name="Normal 2 6 3" xfId="238"/>
    <cellStyle name="Normal 2 7" xfId="239"/>
    <cellStyle name="Normal 2 7 2" xfId="240"/>
    <cellStyle name="Normal 2 7 3" xfId="241"/>
    <cellStyle name="Normal 2 8" xfId="242"/>
    <cellStyle name="Normal 2 8 2" xfId="243"/>
    <cellStyle name="Normal 2 8 3" xfId="244"/>
    <cellStyle name="Normal 2 9" xfId="245"/>
    <cellStyle name="Normal 2 9 2" xfId="246"/>
    <cellStyle name="Normal 2 9 3" xfId="247"/>
    <cellStyle name="Normal 3" xfId="248"/>
    <cellStyle name="Normal 3 10" xfId="249"/>
    <cellStyle name="Normal 3 10 2" xfId="250"/>
    <cellStyle name="Normal 3 10 3" xfId="251"/>
    <cellStyle name="Normal 3 11" xfId="252"/>
    <cellStyle name="Normal 3 11 2" xfId="253"/>
    <cellStyle name="Normal 3 11 3" xfId="254"/>
    <cellStyle name="Normal 3 12" xfId="255"/>
    <cellStyle name="Normal 3 12 2" xfId="256"/>
    <cellStyle name="Normal 3 13" xfId="257"/>
    <cellStyle name="Normal 3 14" xfId="258"/>
    <cellStyle name="Normal 3 2" xfId="259"/>
    <cellStyle name="Normal 3 2 10" xfId="260"/>
    <cellStyle name="Normal 3 2 10 2" xfId="261"/>
    <cellStyle name="Normal 3 2 10 3" xfId="262"/>
    <cellStyle name="Normal 3 2 11" xfId="263"/>
    <cellStyle name="Normal 3 2 11 2" xfId="264"/>
    <cellStyle name="Normal 3 2 12" xfId="265"/>
    <cellStyle name="Normal 3 2 13" xfId="266"/>
    <cellStyle name="Normal 3 2 2" xfId="267"/>
    <cellStyle name="Normal 3 2 2 10" xfId="268"/>
    <cellStyle name="Normal 3 2 2 10 2" xfId="269"/>
    <cellStyle name="Normal 3 2 2 11" xfId="270"/>
    <cellStyle name="Normal 3 2 2 12" xfId="271"/>
    <cellStyle name="Normal 3 2 2 2" xfId="272"/>
    <cellStyle name="Normal 3 2 2 2 2" xfId="273"/>
    <cellStyle name="Normal 3 2 2 2 2 2" xfId="274"/>
    <cellStyle name="Normal 3 2 2 2 2 3" xfId="275"/>
    <cellStyle name="Normal 3 2 2 2 3" xfId="276"/>
    <cellStyle name="Normal 3 2 2 2 4" xfId="277"/>
    <cellStyle name="Normal 3 2 2 3" xfId="278"/>
    <cellStyle name="Normal 3 2 2 3 2" xfId="279"/>
    <cellStyle name="Normal 3 2 2 3 3" xfId="280"/>
    <cellStyle name="Normal 3 2 2 4" xfId="281"/>
    <cellStyle name="Normal 3 2 2 4 2" xfId="282"/>
    <cellStyle name="Normal 3 2 2 4 3" xfId="283"/>
    <cellStyle name="Normal 3 2 2 5" xfId="284"/>
    <cellStyle name="Normal 3 2 2 5 2" xfId="285"/>
    <cellStyle name="Normal 3 2 2 5 3" xfId="286"/>
    <cellStyle name="Normal 3 2 2 6" xfId="287"/>
    <cellStyle name="Normal 3 2 2 6 2" xfId="288"/>
    <cellStyle name="Normal 3 2 2 6 3" xfId="289"/>
    <cellStyle name="Normal 3 2 2 7" xfId="290"/>
    <cellStyle name="Normal 3 2 2 7 2" xfId="291"/>
    <cellStyle name="Normal 3 2 2 7 3" xfId="292"/>
    <cellStyle name="Normal 3 2 2 8" xfId="293"/>
    <cellStyle name="Normal 3 2 2 8 2" xfId="294"/>
    <cellStyle name="Normal 3 2 2 8 3" xfId="295"/>
    <cellStyle name="Normal 3 2 2 9" xfId="296"/>
    <cellStyle name="Normal 3 2 2 9 2" xfId="297"/>
    <cellStyle name="Normal 3 2 2 9 3" xfId="298"/>
    <cellStyle name="Normal 3 2 3" xfId="299"/>
    <cellStyle name="Normal 3 2 3 2" xfId="300"/>
    <cellStyle name="Normal 3 2 3 2 2" xfId="301"/>
    <cellStyle name="Normal 3 2 3 2 3" xfId="302"/>
    <cellStyle name="Normal 3 2 3 3" xfId="303"/>
    <cellStyle name="Normal 3 2 3 4" xfId="304"/>
    <cellStyle name="Normal 3 2 4" xfId="305"/>
    <cellStyle name="Normal 3 2 4 2" xfId="306"/>
    <cellStyle name="Normal 3 2 4 3" xfId="307"/>
    <cellStyle name="Normal 3 2 5" xfId="308"/>
    <cellStyle name="Normal 3 2 5 2" xfId="309"/>
    <cellStyle name="Normal 3 2 5 3" xfId="310"/>
    <cellStyle name="Normal 3 2 6" xfId="311"/>
    <cellStyle name="Normal 3 2 6 2" xfId="312"/>
    <cellStyle name="Normal 3 2 6 3" xfId="313"/>
    <cellStyle name="Normal 3 2 7" xfId="314"/>
    <cellStyle name="Normal 3 2 7 2" xfId="315"/>
    <cellStyle name="Normal 3 2 7 3" xfId="316"/>
    <cellStyle name="Normal 3 2 8" xfId="317"/>
    <cellStyle name="Normal 3 2 8 2" xfId="318"/>
    <cellStyle name="Normal 3 2 8 3" xfId="319"/>
    <cellStyle name="Normal 3 2 9" xfId="320"/>
    <cellStyle name="Normal 3 2 9 2" xfId="321"/>
    <cellStyle name="Normal 3 2 9 3" xfId="322"/>
    <cellStyle name="Normal 3 3" xfId="323"/>
    <cellStyle name="Normal 3 3 10" xfId="324"/>
    <cellStyle name="Normal 3 3 10 2" xfId="325"/>
    <cellStyle name="Normal 3 3 11" xfId="326"/>
    <cellStyle name="Normal 3 3 12" xfId="327"/>
    <cellStyle name="Normal 3 3 2" xfId="328"/>
    <cellStyle name="Normal 3 3 2 2" xfId="329"/>
    <cellStyle name="Normal 3 3 2 2 2" xfId="330"/>
    <cellStyle name="Normal 3 3 2 2 3" xfId="331"/>
    <cellStyle name="Normal 3 3 2 3" xfId="332"/>
    <cellStyle name="Normal 3 3 2 4" xfId="333"/>
    <cellStyle name="Normal 3 3 3" xfId="334"/>
    <cellStyle name="Normal 3 3 3 2" xfId="335"/>
    <cellStyle name="Normal 3 3 3 3" xfId="336"/>
    <cellStyle name="Normal 3 3 4" xfId="337"/>
    <cellStyle name="Normal 3 3 4 2" xfId="338"/>
    <cellStyle name="Normal 3 3 4 3" xfId="339"/>
    <cellStyle name="Normal 3 3 5" xfId="340"/>
    <cellStyle name="Normal 3 3 5 2" xfId="341"/>
    <cellStyle name="Normal 3 3 5 3" xfId="342"/>
    <cellStyle name="Normal 3 3 6" xfId="343"/>
    <cellStyle name="Normal 3 3 6 2" xfId="344"/>
    <cellStyle name="Normal 3 3 6 3" xfId="345"/>
    <cellStyle name="Normal 3 3 7" xfId="346"/>
    <cellStyle name="Normal 3 3 7 2" xfId="347"/>
    <cellStyle name="Normal 3 3 7 3" xfId="348"/>
    <cellStyle name="Normal 3 3 8" xfId="349"/>
    <cellStyle name="Normal 3 3 8 2" xfId="350"/>
    <cellStyle name="Normal 3 3 8 3" xfId="351"/>
    <cellStyle name="Normal 3 3 9" xfId="352"/>
    <cellStyle name="Normal 3 3 9 2" xfId="353"/>
    <cellStyle name="Normal 3 3 9 3" xfId="354"/>
    <cellStyle name="Normal 3 4" xfId="355"/>
    <cellStyle name="Normal 3 4 2" xfId="356"/>
    <cellStyle name="Normal 3 4 2 2" xfId="357"/>
    <cellStyle name="Normal 3 4 2 3" xfId="358"/>
    <cellStyle name="Normal 3 4 3" xfId="359"/>
    <cellStyle name="Normal 3 4 4" xfId="360"/>
    <cellStyle name="Normal 3 5" xfId="361"/>
    <cellStyle name="Normal 3 5 2" xfId="362"/>
    <cellStyle name="Normal 3 5 3" xfId="363"/>
    <cellStyle name="Normal 3 6" xfId="364"/>
    <cellStyle name="Normal 3 6 2" xfId="365"/>
    <cellStyle name="Normal 3 6 3" xfId="366"/>
    <cellStyle name="Normal 3 7" xfId="367"/>
    <cellStyle name="Normal 3 7 2" xfId="368"/>
    <cellStyle name="Normal 3 7 3" xfId="369"/>
    <cellStyle name="Normal 3 8" xfId="370"/>
    <cellStyle name="Normal 3 8 2" xfId="371"/>
    <cellStyle name="Normal 3 8 3" xfId="372"/>
    <cellStyle name="Normal 3 9" xfId="373"/>
    <cellStyle name="Normal 3 9 2" xfId="374"/>
    <cellStyle name="Normal 3 9 3" xfId="375"/>
    <cellStyle name="Normal 4" xfId="376"/>
    <cellStyle name="Normal 4 2" xfId="377"/>
    <cellStyle name="Normal 4 3" xfId="378"/>
    <cellStyle name="Normal 4 4" xfId="379"/>
    <cellStyle name="Normal 5" xfId="380"/>
    <cellStyle name="Normal 6" xfId="381"/>
    <cellStyle name="Normal 6 10" xfId="382"/>
    <cellStyle name="Normal 6 10 2" xfId="383"/>
    <cellStyle name="Normal 6 11" xfId="384"/>
    <cellStyle name="Normal 6 12" xfId="385"/>
    <cellStyle name="Normal 6 2" xfId="386"/>
    <cellStyle name="Normal 6 2 2" xfId="387"/>
    <cellStyle name="Normal 6 2 2 2" xfId="388"/>
    <cellStyle name="Normal 6 2 2 3" xfId="389"/>
    <cellStyle name="Normal 6 2 3" xfId="390"/>
    <cellStyle name="Normal 6 2 4" xfId="391"/>
    <cellStyle name="Normal 6 3" xfId="392"/>
    <cellStyle name="Normal 6 3 2" xfId="393"/>
    <cellStyle name="Normal 6 3 3" xfId="394"/>
    <cellStyle name="Normal 6 4" xfId="395"/>
    <cellStyle name="Normal 6 4 2" xfId="396"/>
    <cellStyle name="Normal 6 4 3" xfId="397"/>
    <cellStyle name="Normal 6 5" xfId="398"/>
    <cellStyle name="Normal 6 5 2" xfId="399"/>
    <cellStyle name="Normal 6 5 3" xfId="400"/>
    <cellStyle name="Normal 6 6" xfId="401"/>
    <cellStyle name="Normal 6 6 2" xfId="402"/>
    <cellStyle name="Normal 6 6 3" xfId="403"/>
    <cellStyle name="Normal 6 7" xfId="404"/>
    <cellStyle name="Normal 6 7 2" xfId="405"/>
    <cellStyle name="Normal 6 7 3" xfId="406"/>
    <cellStyle name="Normal 6 8" xfId="407"/>
    <cellStyle name="Normal 6 8 2" xfId="408"/>
    <cellStyle name="Normal 6 8 3" xfId="409"/>
    <cellStyle name="Normal 6 9" xfId="410"/>
    <cellStyle name="Normal 6 9 2" xfId="411"/>
    <cellStyle name="Normal 6 9 3" xfId="412"/>
    <cellStyle name="Normal 7" xfId="413"/>
    <cellStyle name="Normal 7 10" xfId="414"/>
    <cellStyle name="Normal 7 10 2" xfId="415"/>
    <cellStyle name="Normal 7 11" xfId="416"/>
    <cellStyle name="Normal 7 12" xfId="417"/>
    <cellStyle name="Normal 7 2" xfId="418"/>
    <cellStyle name="Normal 7 2 2" xfId="419"/>
    <cellStyle name="Normal 7 2 2 2" xfId="420"/>
    <cellStyle name="Normal 7 2 2 3" xfId="421"/>
    <cellStyle name="Normal 7 2 3" xfId="422"/>
    <cellStyle name="Normal 7 2 4" xfId="423"/>
    <cellStyle name="Normal 7 3" xfId="424"/>
    <cellStyle name="Normal 7 3 2" xfId="425"/>
    <cellStyle name="Normal 7 3 3" xfId="426"/>
    <cellStyle name="Normal 7 4" xfId="427"/>
    <cellStyle name="Normal 7 4 2" xfId="428"/>
    <cellStyle name="Normal 7 4 3" xfId="429"/>
    <cellStyle name="Normal 7 5" xfId="430"/>
    <cellStyle name="Normal 7 5 2" xfId="431"/>
    <cellStyle name="Normal 7 5 3" xfId="432"/>
    <cellStyle name="Normal 7 6" xfId="433"/>
    <cellStyle name="Normal 7 6 2" xfId="434"/>
    <cellStyle name="Normal 7 6 3" xfId="435"/>
    <cellStyle name="Normal 7 7" xfId="436"/>
    <cellStyle name="Normal 7 7 2" xfId="437"/>
    <cellStyle name="Normal 7 7 3" xfId="438"/>
    <cellStyle name="Normal 7 8" xfId="439"/>
    <cellStyle name="Normal 7 8 2" xfId="440"/>
    <cellStyle name="Normal 7 8 3" xfId="441"/>
    <cellStyle name="Normal 7 9" xfId="442"/>
    <cellStyle name="Normal 7 9 2" xfId="443"/>
    <cellStyle name="Normal 7 9 3" xfId="444"/>
    <cellStyle name="Normal 8" xfId="445"/>
    <cellStyle name="Normal 8 10" xfId="446"/>
    <cellStyle name="Normal 8 10 2" xfId="447"/>
    <cellStyle name="Normal 8 11" xfId="448"/>
    <cellStyle name="Normal 8 12" xfId="449"/>
    <cellStyle name="Normal 8 2" xfId="450"/>
    <cellStyle name="Normal 8 2 2" xfId="451"/>
    <cellStyle name="Normal 8 2 2 2" xfId="452"/>
    <cellStyle name="Normal 8 2 2 3" xfId="453"/>
    <cellStyle name="Normal 8 2 3" xfId="454"/>
    <cellStyle name="Normal 8 2 4" xfId="455"/>
    <cellStyle name="Normal 8 3" xfId="456"/>
    <cellStyle name="Normal 8 3 2" xfId="457"/>
    <cellStyle name="Normal 8 3 3" xfId="458"/>
    <cellStyle name="Normal 8 4" xfId="459"/>
    <cellStyle name="Normal 8 4 2" xfId="460"/>
    <cellStyle name="Normal 8 4 3" xfId="461"/>
    <cellStyle name="Normal 8 5" xfId="462"/>
    <cellStyle name="Normal 8 5 2" xfId="463"/>
    <cellStyle name="Normal 8 5 3" xfId="464"/>
    <cellStyle name="Normal 8 6" xfId="465"/>
    <cellStyle name="Normal 8 6 2" xfId="466"/>
    <cellStyle name="Normal 8 6 3" xfId="467"/>
    <cellStyle name="Normal 8 7" xfId="468"/>
    <cellStyle name="Normal 8 7 2" xfId="469"/>
    <cellStyle name="Normal 8 7 3" xfId="470"/>
    <cellStyle name="Normal 8 8" xfId="471"/>
    <cellStyle name="Normal 8 8 2" xfId="472"/>
    <cellStyle name="Normal 8 8 3" xfId="473"/>
    <cellStyle name="Normal 8 9" xfId="474"/>
    <cellStyle name="Normal 8 9 2" xfId="475"/>
    <cellStyle name="Normal 8 9 3" xfId="476"/>
    <cellStyle name="Normal 9" xfId="477"/>
    <cellStyle name="Normal 9 10" xfId="478"/>
    <cellStyle name="Normal 9 10 2" xfId="479"/>
    <cellStyle name="Normal 9 11" xfId="480"/>
    <cellStyle name="Normal 9 12" xfId="481"/>
    <cellStyle name="Normal 9 2" xfId="482"/>
    <cellStyle name="Normal 9 2 2" xfId="483"/>
    <cellStyle name="Normal 9 2 2 2" xfId="484"/>
    <cellStyle name="Normal 9 2 2 3" xfId="485"/>
    <cellStyle name="Normal 9 2 3" xfId="486"/>
    <cellStyle name="Normal 9 2 4" xfId="487"/>
    <cellStyle name="Normal 9 3" xfId="488"/>
    <cellStyle name="Normal 9 3 2" xfId="489"/>
    <cellStyle name="Normal 9 3 3" xfId="490"/>
    <cellStyle name="Normal 9 4" xfId="491"/>
    <cellStyle name="Normal 9 4 2" xfId="492"/>
    <cellStyle name="Normal 9 4 3" xfId="493"/>
    <cellStyle name="Normal 9 5" xfId="494"/>
    <cellStyle name="Normal 9 5 2" xfId="495"/>
    <cellStyle name="Normal 9 5 3" xfId="496"/>
    <cellStyle name="Normal 9 6" xfId="497"/>
    <cellStyle name="Normal 9 6 2" xfId="498"/>
    <cellStyle name="Normal 9 6 3" xfId="499"/>
    <cellStyle name="Normal 9 7" xfId="500"/>
    <cellStyle name="Normal 9 7 2" xfId="501"/>
    <cellStyle name="Normal 9 7 3" xfId="502"/>
    <cellStyle name="Normal 9 8" xfId="503"/>
    <cellStyle name="Normal 9 8 2" xfId="504"/>
    <cellStyle name="Normal 9 8 3" xfId="505"/>
    <cellStyle name="Normal 9 9" xfId="506"/>
    <cellStyle name="Normal 9 9 2" xfId="507"/>
    <cellStyle name="Normal 9 9 3" xfId="508"/>
    <cellStyle name="Percent 2" xfId="509"/>
  </cellStyles>
  <dxfs count="65">
    <dxf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numFmt numFmtId="0" formatCode="General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" formatCode="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sni.police.uk/about-us/our-publications-and-reports/official-statistic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0</xdr:row>
      <xdr:rowOff>38103</xdr:rowOff>
    </xdr:from>
    <xdr:ext cx="9096378" cy="9020171"/>
    <xdr:sp macro="" textlink="">
      <xdr:nvSpPr>
        <xdr:cNvPr id="2" name="Rectangle 2" descr="Details on what is contained within the spreadsheet" title="Motoring offences contents">
          <a:hlinkClick xmlns:r="http://schemas.openxmlformats.org/officeDocument/2006/relationships" r:id="rId1"/>
        </xdr:cNvPr>
        <xdr:cNvSpPr/>
      </xdr:nvSpPr>
      <xdr:spPr>
        <a:xfrm>
          <a:off x="76196" y="38103"/>
          <a:ext cx="9096378" cy="9020171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27432" tIns="2286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 for Northern Ireland: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1st September 2021 - 31st August 2022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1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Accompanying Spreadsheet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The most recent annual report for 2021 is available on the website, published 31st March 2022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Geographic Area: These statistics relate only to Northern Ireland.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Below is an outline of what figures are included in each worksheet: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1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disposal type  for the latest rolling 12 months and previous rolling 12 months.  It contains a breakdown of FPNs    	      by Notice Type (Endorsable and Non Endorsable FPNs), speed awareness courses and those offences referred for prosecution.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2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 This data is broken down by offence group, age and gender of offender for the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3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offence group and month of year for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4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policing district by year.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5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disposal type by year.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information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details on Motoring offences Statistics are available in the User Guide to Motoring Offence Statistics in Northern Ireland, available on the PSNI website. This is a reference guide with explanatory notes regarding the issues and classifications which are key to the production and presentation of police recorded statistics.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Copies of other PSNI publications can be found </a:t>
          </a:r>
          <a:r>
            <a:rPr lang="en-GB" sz="1000" b="0" i="0" u="sng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here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For further information about the motoring offence statistics for Northern Ireland, or to contact the PSNI Motoring Offences Statistician please: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Email: statistics@psni.police.uk;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Write to: Statistics Branch, Lisnasharragh, 42 Montgomery Road, Belfast, BT6 9LD; or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Telephone: 02890 650222 ext 24135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50800</xdr:colOff>
      <xdr:row>0</xdr:row>
      <xdr:rowOff>50803</xdr:rowOff>
    </xdr:from>
    <xdr:ext cx="9096378" cy="9020171"/>
    <xdr:sp macro="" textlink="">
      <xdr:nvSpPr>
        <xdr:cNvPr id="3" name="Rectangle 2" descr="Details on what is contained within the spreadsheet" title="Motoring offences contents">
          <a:hlinkClick xmlns:r="http://schemas.openxmlformats.org/officeDocument/2006/relationships" r:id="rId1"/>
        </xdr:cNvPr>
        <xdr:cNvSpPr/>
      </xdr:nvSpPr>
      <xdr:spPr>
        <a:xfrm>
          <a:off x="50800" y="50803"/>
          <a:ext cx="9096378" cy="9020171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27432" tIns="2286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 for Northern Ireland: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1st May 2024 - 30th April 2025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1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Motoring Offence Statistics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Accompanying Spreadsheet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The most recent annual report for 2024 is available on the website, published 27th March 2025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Geographic Area: These statistics relate only to Northern Ireland.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Below is an outline of what figures are included in each worksheet: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1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disposal type  for the latest rolling 12 months and previous rolling 12 months.  It contains a breakdown of FPNs    	      by Notice Type (Endorsable and Non Endorsable FPNs), speed awareness courses and those offences referred for prosecution.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2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 This data is broken down by offence group, age and gender of offender for the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Section 3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                               This data is broken down by offence group and month of year for latest rolling 12 months.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4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policing district by year.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Section 5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broken down by disposal type by year.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information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Further details on Motoring offences Statistics are available in the User Guide to Motoring Offence Statistics in Northern Ireland, available on the PSNI website. This is a reference guide with explanatory notes regarding the issues and classifications which are key to the production and presentation of police recorded statistics.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Copies of other PSNI publications can be found </a:t>
          </a:r>
          <a:r>
            <a:rPr lang="en-GB" sz="1000" b="0" i="0" u="sng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here.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For further information about the motoring offence statistics for Northern Ireland, or to contact the PSNI Motoring Offences Statistician please: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Email: statistics@psni.police.uk;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Write to: Statistics Branch, Lisnasharragh, 42 Montgomery Road, Belfast, BT6 9LD; or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/>
              <a:cs typeface="Arial"/>
            </a:rPr>
            <a:t>Telephone: 02890 650222 ext 24135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/>
            <a:cs typeface="Arial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4:E10" totalsRowShown="0">
  <tableColumns count="5">
    <tableColumn id="1" name="Disposal Type" dataDxfId="64"/>
    <tableColumn id="2" name="1st May 2023 - 30th Apr 2024" dataDxfId="63"/>
    <tableColumn id="3" name="1st May 2024 - 30th Apr 2025" dataDxfId="62"/>
    <tableColumn id="4" name="Change over last 12 months  Number" dataDxfId="61">
      <calculatedColumnFormula>SUM(C5-B5)</calculatedColumnFormula>
    </tableColumn>
    <tableColumn id="5" name="Change over last 12 months                 %" dataDxfId="60">
      <calculatedColumnFormula>SUM(D5/B5)*100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K24" totalsRowShown="0">
  <tableColumns count="11">
    <tableColumn id="1" name="Offence group" totalsRowDxfId="59"/>
    <tableColumn id="2" name="Female" dataDxfId="58" totalsRowDxfId="57"/>
    <tableColumn id="3" name="Male" dataDxfId="56" totalsRowDxfId="55"/>
    <tableColumn id="4" name="Other / Unknown" dataDxfId="54" totalsRowDxfId="53"/>
    <tableColumn id="5" name="Under 18" dataDxfId="52" totalsRowDxfId="51"/>
    <tableColumn id="6" name="18-29" dataDxfId="50" totalsRowDxfId="49"/>
    <tableColumn id="7" name="30-49" dataDxfId="48" totalsRowDxfId="47"/>
    <tableColumn id="8" name="50-69" dataDxfId="46" totalsRowDxfId="45"/>
    <tableColumn id="9" name="70+" dataDxfId="44" totalsRowDxfId="43"/>
    <tableColumn id="10" name="Age Unknown" dataDxfId="42"/>
    <tableColumn id="11" name="Total" dataDxfId="41" totalsRowDxfId="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3:Q23" totalsRowShown="0" tableBorderDxfId="39">
  <tableColumns count="17">
    <tableColumn id="1" name="Offence group" dataDxfId="38"/>
    <tableColumn id="3" name="May 2024" dataDxfId="37"/>
    <tableColumn id="4" name="Jun 2024" dataDxfId="36"/>
    <tableColumn id="5" name="Jul 2024" dataDxfId="35"/>
    <tableColumn id="6" name="Aug 2024" dataDxfId="34"/>
    <tableColumn id="7" name="Sept 2024" dataDxfId="33"/>
    <tableColumn id="8" name="Oct 2024" dataDxfId="32"/>
    <tableColumn id="9" name="Nov 2024" dataDxfId="31"/>
    <tableColumn id="10" name="Dec 2024" dataDxfId="30"/>
    <tableColumn id="11" name="Jan 2025" dataDxfId="29"/>
    <tableColumn id="12" name="Feb 2025" dataDxfId="28"/>
    <tableColumn id="13" name="Mar 2025" dataDxfId="27"/>
    <tableColumn id="2" name="Apr 2025" dataDxfId="26"/>
    <tableColumn id="14" name="May 2024 - Apr 2025" dataDxfId="25"/>
    <tableColumn id="15" name="May 2023 - Apr 2024" dataDxfId="24"/>
    <tableColumn id="16" name="Change over last 12 months        Number" dataDxfId="23"/>
    <tableColumn id="17" name="Change over last 12 months                 %" dataDxf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3:Q16" totalsRowShown="0">
  <tableColumns count="17">
    <tableColumn id="1" name="District" dataDxfId="21"/>
    <tableColumn id="3" name="May 2024" dataDxfId="20"/>
    <tableColumn id="4" name="Jun 2024" dataDxfId="19"/>
    <tableColumn id="5" name="Jul 2024" dataDxfId="18"/>
    <tableColumn id="6" name="Aug 2024" dataDxfId="17"/>
    <tableColumn id="7" name="Sept 2024" dataDxfId="16"/>
    <tableColumn id="8" name="Oct 2024" dataDxfId="15"/>
    <tableColumn id="9" name="Nov 2024" dataDxfId="14"/>
    <tableColumn id="10" name="Dec 2024" dataDxfId="13"/>
    <tableColumn id="11" name="Jan 2025" dataDxfId="12"/>
    <tableColumn id="12" name="Feb 2025" dataDxfId="11"/>
    <tableColumn id="13" name="Mar 2025" dataDxfId="10"/>
    <tableColumn id="2" name="Apr 2025" dataDxfId="9"/>
    <tableColumn id="14" name="May 2024 - Apr 2025" dataDxfId="8"/>
    <tableColumn id="15" name="May 2023 - Apr 2024" dataDxfId="7"/>
    <tableColumn id="16" name="Pop_16+" dataDxfId="6"/>
    <tableColumn id="17" name="Rate per 10,000 16+ pop" dataDxfId="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3:I13" totalsRowShown="0" tableBorderDxfId="4">
  <tableColumns count="9">
    <tableColumn id="1" name="Year" dataDxfId="3"/>
    <tableColumn id="2" name="Endorsable FPNs"/>
    <tableColumn id="3" name="Non Endorsable FPNs"/>
    <tableColumn id="4" name="FPNs"/>
    <tableColumn id="9" name="Speed Awareness Course" dataDxfId="2" dataCellStyle="Normal 4"/>
    <tableColumn id="6" name="Safer Driver Course" dataDxfId="1" dataCellStyle="Normal 4"/>
    <tableColumn id="5" name="Discretionary Disposals"/>
    <tableColumn id="7" name="Referred for Prosecution" dataDxfId="0"/>
    <tableColumn id="8" name="Total 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" sqref="P1"/>
    </sheetView>
  </sheetViews>
  <sheetFormatPr defaultRowHeight="12.75" x14ac:dyDescent="0.2"/>
  <cols>
    <col min="1" max="1" width="8.7109375" customWidth="1"/>
  </cols>
  <sheetData/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/>
  </sheetViews>
  <sheetFormatPr defaultRowHeight="12.75" x14ac:dyDescent="0.2"/>
  <cols>
    <col min="1" max="1" width="27.42578125" customWidth="1"/>
    <col min="2" max="2" width="14.28515625" customWidth="1"/>
    <col min="3" max="3" width="14.42578125" customWidth="1"/>
    <col min="4" max="4" width="14.5703125" customWidth="1"/>
    <col min="5" max="5" width="15" customWidth="1"/>
    <col min="6" max="6" width="8.7109375" customWidth="1"/>
    <col min="14" max="14" width="17.5703125" bestFit="1" customWidth="1"/>
    <col min="15" max="15" width="26.85546875" bestFit="1" customWidth="1"/>
    <col min="16" max="16" width="21.7109375" bestFit="1" customWidth="1"/>
  </cols>
  <sheetData>
    <row r="1" spans="1:16" x14ac:dyDescent="0.2">
      <c r="A1" s="1" t="s">
        <v>82</v>
      </c>
      <c r="B1" s="1"/>
      <c r="C1" s="1"/>
      <c r="D1" s="1"/>
      <c r="E1" s="1"/>
    </row>
    <row r="2" spans="1:16" x14ac:dyDescent="0.2">
      <c r="A2" s="2"/>
      <c r="B2" s="2"/>
      <c r="C2" s="2"/>
      <c r="D2" s="2"/>
      <c r="E2" s="2"/>
    </row>
    <row r="3" spans="1:16" x14ac:dyDescent="0.2">
      <c r="E3" s="13" t="s">
        <v>0</v>
      </c>
    </row>
    <row r="4" spans="1:16" s="3" customFormat="1" ht="38.25" x14ac:dyDescent="0.2">
      <c r="A4" s="23" t="s">
        <v>1</v>
      </c>
      <c r="B4" s="38" t="s">
        <v>83</v>
      </c>
      <c r="C4" s="38" t="s">
        <v>84</v>
      </c>
      <c r="D4" s="39" t="s">
        <v>2</v>
      </c>
      <c r="E4" s="40" t="s">
        <v>3</v>
      </c>
    </row>
    <row r="5" spans="1:16" s="3" customFormat="1" ht="13.5" customHeight="1" x14ac:dyDescent="0.2">
      <c r="A5" s="24" t="s">
        <v>4</v>
      </c>
      <c r="B5" s="32">
        <v>8368</v>
      </c>
      <c r="C5" s="32">
        <v>6756</v>
      </c>
      <c r="D5" s="33">
        <f t="shared" ref="D5:D10" si="0">SUM(C5-B5)</f>
        <v>-1612</v>
      </c>
      <c r="E5" s="34">
        <f t="shared" ref="E5:E10" si="1">SUM(D5/B5)*100</f>
        <v>-19.263862332695986</v>
      </c>
    </row>
    <row r="6" spans="1:16" s="3" customFormat="1" ht="13.5" customHeight="1" x14ac:dyDescent="0.2">
      <c r="A6" s="24" t="s">
        <v>5</v>
      </c>
      <c r="B6" s="32">
        <v>4456</v>
      </c>
      <c r="C6" s="32">
        <v>3979</v>
      </c>
      <c r="D6" s="33">
        <f t="shared" si="0"/>
        <v>-477</v>
      </c>
      <c r="E6" s="34">
        <f t="shared" si="1"/>
        <v>-10.704667863554757</v>
      </c>
    </row>
    <row r="7" spans="1:16" s="3" customFormat="1" ht="13.5" customHeight="1" x14ac:dyDescent="0.2">
      <c r="A7" s="24" t="s">
        <v>6</v>
      </c>
      <c r="B7" s="32">
        <v>26896</v>
      </c>
      <c r="C7" s="32">
        <v>21845</v>
      </c>
      <c r="D7" s="33">
        <f t="shared" si="0"/>
        <v>-5051</v>
      </c>
      <c r="E7" s="34">
        <f t="shared" si="1"/>
        <v>-18.779744199881023</v>
      </c>
    </row>
    <row r="8" spans="1:16" s="3" customFormat="1" ht="13.5" customHeight="1" x14ac:dyDescent="0.2">
      <c r="A8" s="24" t="s">
        <v>7</v>
      </c>
      <c r="B8" s="32">
        <v>775</v>
      </c>
      <c r="C8" s="32">
        <v>616</v>
      </c>
      <c r="D8" s="33">
        <f t="shared" si="0"/>
        <v>-159</v>
      </c>
      <c r="E8" s="34">
        <f t="shared" si="1"/>
        <v>-20.516129032258064</v>
      </c>
    </row>
    <row r="9" spans="1:16" s="3" customFormat="1" ht="13.5" customHeight="1" x14ac:dyDescent="0.2">
      <c r="A9" s="24" t="s">
        <v>66</v>
      </c>
      <c r="B9" s="32">
        <v>428</v>
      </c>
      <c r="C9" s="32">
        <v>380</v>
      </c>
      <c r="D9" s="33">
        <f t="shared" si="0"/>
        <v>-48</v>
      </c>
      <c r="E9" s="34" t="s">
        <v>71</v>
      </c>
      <c r="O9" s="11"/>
      <c r="P9" s="11"/>
    </row>
    <row r="10" spans="1:16" s="3" customFormat="1" ht="13.5" customHeight="1" x14ac:dyDescent="0.2">
      <c r="A10" s="25" t="s">
        <v>8</v>
      </c>
      <c r="B10" s="35">
        <v>40923</v>
      </c>
      <c r="C10" s="35">
        <v>33576</v>
      </c>
      <c r="D10" s="36">
        <f t="shared" si="0"/>
        <v>-7347</v>
      </c>
      <c r="E10" s="37">
        <f t="shared" si="1"/>
        <v>-17.953229235393302</v>
      </c>
      <c r="O10" s="11"/>
      <c r="P10" s="11"/>
    </row>
    <row r="11" spans="1:16" s="3" customFormat="1" ht="13.5" customHeight="1" x14ac:dyDescent="0.2">
      <c r="A11"/>
      <c r="B11"/>
      <c r="C11"/>
      <c r="D11"/>
      <c r="E11"/>
      <c r="F11"/>
      <c r="O11" s="11"/>
      <c r="P11" s="11"/>
    </row>
    <row r="12" spans="1:16" x14ac:dyDescent="0.2">
      <c r="A12" s="4" t="s">
        <v>9</v>
      </c>
      <c r="O12" s="11"/>
      <c r="P12" s="11"/>
    </row>
    <row r="13" spans="1:16" x14ac:dyDescent="0.2">
      <c r="A13" t="s">
        <v>10</v>
      </c>
      <c r="O13" s="11"/>
      <c r="P13" s="11"/>
    </row>
    <row r="14" spans="1:16" s="19" customFormat="1" x14ac:dyDescent="0.2">
      <c r="A14" s="19" t="s">
        <v>67</v>
      </c>
      <c r="O14" s="70"/>
      <c r="P14" s="70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/>
  </sheetViews>
  <sheetFormatPr defaultColWidth="9.140625" defaultRowHeight="12.75" x14ac:dyDescent="0.2"/>
  <cols>
    <col min="1" max="1" width="36.28515625" customWidth="1"/>
    <col min="2" max="2" width="12.140625" customWidth="1"/>
    <col min="3" max="3" width="9.140625" customWidth="1"/>
    <col min="4" max="4" width="9.42578125" customWidth="1"/>
    <col min="5" max="5" width="11" customWidth="1"/>
    <col min="6" max="6" width="9.140625" customWidth="1"/>
    <col min="7" max="7" width="8.140625" customWidth="1"/>
    <col min="8" max="8" width="8.5703125" customWidth="1"/>
    <col min="9" max="9" width="8.42578125" customWidth="1"/>
    <col min="10" max="10" width="10.140625" customWidth="1"/>
    <col min="11" max="11" width="9.140625" customWidth="1"/>
    <col min="12" max="12" width="8.140625" customWidth="1"/>
  </cols>
  <sheetData>
    <row r="1" spans="1:12" x14ac:dyDescent="0.2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6" t="s">
        <v>11</v>
      </c>
      <c r="L2" s="2"/>
    </row>
    <row r="3" spans="1:12" ht="27" customHeight="1" x14ac:dyDescent="0.2">
      <c r="A3" s="26" t="s">
        <v>12</v>
      </c>
      <c r="B3" s="46" t="s">
        <v>13</v>
      </c>
      <c r="C3" s="46" t="s">
        <v>14</v>
      </c>
      <c r="D3" s="47" t="s">
        <v>15</v>
      </c>
      <c r="E3" s="46" t="s">
        <v>16</v>
      </c>
      <c r="F3" s="46" t="s">
        <v>17</v>
      </c>
      <c r="G3" s="46" t="s">
        <v>18</v>
      </c>
      <c r="H3" s="46" t="s">
        <v>19</v>
      </c>
      <c r="I3" s="46" t="s">
        <v>20</v>
      </c>
      <c r="J3" s="48" t="s">
        <v>21</v>
      </c>
      <c r="K3" s="49" t="s">
        <v>8</v>
      </c>
    </row>
    <row r="4" spans="1:12" ht="14.25" customHeight="1" x14ac:dyDescent="0.2">
      <c r="A4" s="27" t="s">
        <v>22</v>
      </c>
      <c r="B4" s="41">
        <v>48</v>
      </c>
      <c r="C4" s="41">
        <v>152</v>
      </c>
      <c r="D4" s="41">
        <v>4</v>
      </c>
      <c r="E4" s="41">
        <v>2</v>
      </c>
      <c r="F4" s="41">
        <v>55</v>
      </c>
      <c r="G4" s="41">
        <v>92</v>
      </c>
      <c r="H4" s="41">
        <v>38</v>
      </c>
      <c r="I4" s="41">
        <v>10</v>
      </c>
      <c r="J4" s="42">
        <v>7</v>
      </c>
      <c r="K4" s="42">
        <v>204</v>
      </c>
    </row>
    <row r="5" spans="1:12" ht="14.25" customHeight="1" x14ac:dyDescent="0.2">
      <c r="A5" s="28" t="s">
        <v>23</v>
      </c>
      <c r="B5" s="43">
        <v>820</v>
      </c>
      <c r="C5" s="43">
        <v>3518</v>
      </c>
      <c r="D5" s="43">
        <v>5</v>
      </c>
      <c r="E5" s="43">
        <v>122</v>
      </c>
      <c r="F5" s="43">
        <v>1519</v>
      </c>
      <c r="G5" s="43">
        <v>1729</v>
      </c>
      <c r="H5" s="43">
        <v>808</v>
      </c>
      <c r="I5" s="43">
        <v>164</v>
      </c>
      <c r="J5" s="44">
        <v>1</v>
      </c>
      <c r="K5" s="44">
        <v>4343</v>
      </c>
    </row>
    <row r="6" spans="1:12" ht="14.25" customHeight="1" x14ac:dyDescent="0.2">
      <c r="A6" s="28" t="s">
        <v>24</v>
      </c>
      <c r="B6" s="43">
        <v>336</v>
      </c>
      <c r="C6" s="43">
        <v>2576</v>
      </c>
      <c r="D6" s="43">
        <v>9</v>
      </c>
      <c r="E6" s="43">
        <v>156</v>
      </c>
      <c r="F6" s="43">
        <v>1880</v>
      </c>
      <c r="G6" s="43">
        <v>675</v>
      </c>
      <c r="H6" s="43">
        <v>174</v>
      </c>
      <c r="I6" s="43">
        <v>17</v>
      </c>
      <c r="J6" s="44">
        <v>19</v>
      </c>
      <c r="K6" s="44">
        <v>2921</v>
      </c>
    </row>
    <row r="7" spans="1:12" ht="14.25" customHeight="1" x14ac:dyDescent="0.2">
      <c r="A7" s="28" t="s">
        <v>25</v>
      </c>
      <c r="B7" s="43">
        <v>139</v>
      </c>
      <c r="C7" s="43">
        <v>1285</v>
      </c>
      <c r="D7" s="43">
        <v>2</v>
      </c>
      <c r="E7" s="43">
        <v>67</v>
      </c>
      <c r="F7" s="43">
        <v>690</v>
      </c>
      <c r="G7" s="43">
        <v>529</v>
      </c>
      <c r="H7" s="43">
        <v>123</v>
      </c>
      <c r="I7" s="43">
        <v>17</v>
      </c>
      <c r="J7" s="44">
        <v>0</v>
      </c>
      <c r="K7" s="44">
        <v>1426</v>
      </c>
    </row>
    <row r="8" spans="1:12" ht="14.25" customHeight="1" x14ac:dyDescent="0.2">
      <c r="A8" s="28" t="s">
        <v>26</v>
      </c>
      <c r="B8" s="43">
        <v>522</v>
      </c>
      <c r="C8" s="43">
        <v>2354</v>
      </c>
      <c r="D8" s="43">
        <v>5</v>
      </c>
      <c r="E8" s="43">
        <v>22</v>
      </c>
      <c r="F8" s="43">
        <v>699</v>
      </c>
      <c r="G8" s="43">
        <v>1574</v>
      </c>
      <c r="H8" s="43">
        <v>540</v>
      </c>
      <c r="I8" s="43">
        <v>46</v>
      </c>
      <c r="J8" s="44">
        <v>0</v>
      </c>
      <c r="K8" s="44">
        <v>2881</v>
      </c>
    </row>
    <row r="9" spans="1:12" ht="14.25" customHeight="1" x14ac:dyDescent="0.2">
      <c r="A9" s="28" t="s">
        <v>27</v>
      </c>
      <c r="B9" s="43">
        <v>314</v>
      </c>
      <c r="C9" s="43">
        <v>2052</v>
      </c>
      <c r="D9" s="43">
        <v>4</v>
      </c>
      <c r="E9" s="43">
        <v>100</v>
      </c>
      <c r="F9" s="43">
        <v>738</v>
      </c>
      <c r="G9" s="43">
        <v>1222</v>
      </c>
      <c r="H9" s="43">
        <v>276</v>
      </c>
      <c r="I9" s="43">
        <v>33</v>
      </c>
      <c r="J9" s="44">
        <v>1</v>
      </c>
      <c r="K9" s="44">
        <v>2370</v>
      </c>
    </row>
    <row r="10" spans="1:12" ht="14.25" customHeight="1" x14ac:dyDescent="0.2">
      <c r="A10" s="28" t="s">
        <v>28</v>
      </c>
      <c r="B10" s="43">
        <v>84</v>
      </c>
      <c r="C10" s="43">
        <v>891</v>
      </c>
      <c r="D10" s="43">
        <v>4</v>
      </c>
      <c r="E10" s="43">
        <v>81</v>
      </c>
      <c r="F10" s="43">
        <v>274</v>
      </c>
      <c r="G10" s="43">
        <v>502</v>
      </c>
      <c r="H10" s="43">
        <v>117</v>
      </c>
      <c r="I10" s="43">
        <v>5</v>
      </c>
      <c r="J10" s="44">
        <v>0</v>
      </c>
      <c r="K10" s="44">
        <v>979</v>
      </c>
    </row>
    <row r="11" spans="1:12" ht="14.25" customHeight="1" x14ac:dyDescent="0.2">
      <c r="A11" s="29" t="s">
        <v>29</v>
      </c>
      <c r="B11" s="43">
        <v>402</v>
      </c>
      <c r="C11" s="43">
        <v>1830</v>
      </c>
      <c r="D11" s="43">
        <v>0</v>
      </c>
      <c r="E11" s="43">
        <v>88</v>
      </c>
      <c r="F11" s="43">
        <v>750</v>
      </c>
      <c r="G11" s="43">
        <v>921</v>
      </c>
      <c r="H11" s="43">
        <v>374</v>
      </c>
      <c r="I11" s="43">
        <v>99</v>
      </c>
      <c r="J11" s="44">
        <v>0</v>
      </c>
      <c r="K11" s="44">
        <v>2232</v>
      </c>
    </row>
    <row r="12" spans="1:12" ht="14.25" customHeight="1" x14ac:dyDescent="0.2">
      <c r="A12" s="28" t="s">
        <v>30</v>
      </c>
      <c r="B12" s="43">
        <v>19</v>
      </c>
      <c r="C12" s="43">
        <v>202</v>
      </c>
      <c r="D12" s="43">
        <v>1</v>
      </c>
      <c r="E12" s="43">
        <v>3</v>
      </c>
      <c r="F12" s="43">
        <v>84</v>
      </c>
      <c r="G12" s="43">
        <v>88</v>
      </c>
      <c r="H12" s="43">
        <v>42</v>
      </c>
      <c r="I12" s="43">
        <v>5</v>
      </c>
      <c r="J12" s="44">
        <v>0</v>
      </c>
      <c r="K12" s="44">
        <v>222</v>
      </c>
    </row>
    <row r="13" spans="1:12" ht="14.25" customHeight="1" x14ac:dyDescent="0.2">
      <c r="A13" s="28" t="s">
        <v>31</v>
      </c>
      <c r="B13" s="43">
        <v>789</v>
      </c>
      <c r="C13" s="43">
        <v>4414</v>
      </c>
      <c r="D13" s="43">
        <v>11</v>
      </c>
      <c r="E13" s="43">
        <v>180</v>
      </c>
      <c r="F13" s="43">
        <v>1911</v>
      </c>
      <c r="G13" s="43">
        <v>2523</v>
      </c>
      <c r="H13" s="43">
        <v>534</v>
      </c>
      <c r="I13" s="43">
        <v>66</v>
      </c>
      <c r="J13" s="44">
        <v>0</v>
      </c>
      <c r="K13" s="44">
        <v>5214</v>
      </c>
    </row>
    <row r="14" spans="1:12" ht="14.25" customHeight="1" x14ac:dyDescent="0.2">
      <c r="A14" s="28" t="s">
        <v>32</v>
      </c>
      <c r="B14" s="43">
        <v>161</v>
      </c>
      <c r="C14" s="43">
        <v>1219</v>
      </c>
      <c r="D14" s="43">
        <v>8</v>
      </c>
      <c r="E14" s="43">
        <v>104</v>
      </c>
      <c r="F14" s="43">
        <v>590</v>
      </c>
      <c r="G14" s="43">
        <v>582</v>
      </c>
      <c r="H14" s="43">
        <v>93</v>
      </c>
      <c r="I14" s="43">
        <v>19</v>
      </c>
      <c r="J14" s="44">
        <v>0</v>
      </c>
      <c r="K14" s="44">
        <v>1388</v>
      </c>
    </row>
    <row r="15" spans="1:12" ht="14.25" customHeight="1" x14ac:dyDescent="0.2">
      <c r="A15" s="28" t="s">
        <v>33</v>
      </c>
      <c r="B15" s="43">
        <v>75</v>
      </c>
      <c r="C15" s="43">
        <v>774</v>
      </c>
      <c r="D15" s="43">
        <v>10</v>
      </c>
      <c r="E15" s="43">
        <v>72</v>
      </c>
      <c r="F15" s="43">
        <v>362</v>
      </c>
      <c r="G15" s="43">
        <v>339</v>
      </c>
      <c r="H15" s="43">
        <v>69</v>
      </c>
      <c r="I15" s="43">
        <v>11</v>
      </c>
      <c r="J15" s="44">
        <v>6</v>
      </c>
      <c r="K15" s="44">
        <v>859</v>
      </c>
    </row>
    <row r="16" spans="1:12" ht="14.25" customHeight="1" x14ac:dyDescent="0.2">
      <c r="A16" s="28" t="s">
        <v>34</v>
      </c>
      <c r="B16" s="43">
        <v>175</v>
      </c>
      <c r="C16" s="43">
        <v>848</v>
      </c>
      <c r="D16" s="43">
        <v>1</v>
      </c>
      <c r="E16" s="43">
        <v>5</v>
      </c>
      <c r="F16" s="43">
        <v>233</v>
      </c>
      <c r="G16" s="43">
        <v>543</v>
      </c>
      <c r="H16" s="43">
        <v>219</v>
      </c>
      <c r="I16" s="43">
        <v>24</v>
      </c>
      <c r="J16" s="44">
        <v>0</v>
      </c>
      <c r="K16" s="44">
        <v>1024</v>
      </c>
    </row>
    <row r="17" spans="1:11" ht="14.25" customHeight="1" x14ac:dyDescent="0.2">
      <c r="A17" s="28" t="s">
        <v>35</v>
      </c>
      <c r="B17" s="43">
        <v>200</v>
      </c>
      <c r="C17" s="43">
        <v>304</v>
      </c>
      <c r="D17" s="43">
        <v>2</v>
      </c>
      <c r="E17" s="43">
        <v>18</v>
      </c>
      <c r="F17" s="43">
        <v>151</v>
      </c>
      <c r="G17" s="43">
        <v>239</v>
      </c>
      <c r="H17" s="43">
        <v>91</v>
      </c>
      <c r="I17" s="43">
        <v>5</v>
      </c>
      <c r="J17" s="44">
        <v>2</v>
      </c>
      <c r="K17" s="44">
        <v>506</v>
      </c>
    </row>
    <row r="18" spans="1:11" ht="14.25" customHeight="1" x14ac:dyDescent="0.2">
      <c r="A18" s="28" t="s">
        <v>36</v>
      </c>
      <c r="B18" s="43">
        <v>188</v>
      </c>
      <c r="C18" s="43">
        <v>340</v>
      </c>
      <c r="D18" s="43">
        <v>21</v>
      </c>
      <c r="E18" s="43">
        <v>5</v>
      </c>
      <c r="F18" s="43">
        <v>218</v>
      </c>
      <c r="G18" s="43">
        <v>147</v>
      </c>
      <c r="H18" s="43">
        <v>88</v>
      </c>
      <c r="I18" s="43">
        <v>11</v>
      </c>
      <c r="J18" s="44">
        <v>80</v>
      </c>
      <c r="K18" s="44">
        <v>549</v>
      </c>
    </row>
    <row r="19" spans="1:11" ht="14.25" customHeight="1" x14ac:dyDescent="0.2">
      <c r="A19" s="28" t="s">
        <v>37</v>
      </c>
      <c r="B19" s="43">
        <v>99</v>
      </c>
      <c r="C19" s="43">
        <v>388</v>
      </c>
      <c r="D19" s="43">
        <v>0</v>
      </c>
      <c r="E19" s="43">
        <v>12</v>
      </c>
      <c r="F19" s="43">
        <v>156</v>
      </c>
      <c r="G19" s="43">
        <v>235</v>
      </c>
      <c r="H19" s="43">
        <v>73</v>
      </c>
      <c r="I19" s="43">
        <v>11</v>
      </c>
      <c r="J19" s="44">
        <v>0</v>
      </c>
      <c r="K19" s="44">
        <v>487</v>
      </c>
    </row>
    <row r="20" spans="1:11" ht="14.25" customHeight="1" x14ac:dyDescent="0.2">
      <c r="A20" s="28" t="s">
        <v>38</v>
      </c>
      <c r="B20" s="43">
        <v>1258</v>
      </c>
      <c r="C20" s="43">
        <v>3321</v>
      </c>
      <c r="D20" s="43">
        <v>0</v>
      </c>
      <c r="E20" s="43">
        <v>90</v>
      </c>
      <c r="F20" s="43">
        <v>1769</v>
      </c>
      <c r="G20" s="43">
        <v>1848</v>
      </c>
      <c r="H20" s="43">
        <v>799</v>
      </c>
      <c r="I20" s="43">
        <v>72</v>
      </c>
      <c r="J20" s="44">
        <v>1</v>
      </c>
      <c r="K20" s="44">
        <v>4579</v>
      </c>
    </row>
    <row r="21" spans="1:11" ht="14.25" customHeight="1" x14ac:dyDescent="0.2">
      <c r="A21" s="28" t="s">
        <v>39</v>
      </c>
      <c r="B21" s="43">
        <v>90</v>
      </c>
      <c r="C21" s="43">
        <v>750</v>
      </c>
      <c r="D21" s="43">
        <v>0</v>
      </c>
      <c r="E21" s="43">
        <v>81</v>
      </c>
      <c r="F21" s="43">
        <v>331</v>
      </c>
      <c r="G21" s="43">
        <v>373</v>
      </c>
      <c r="H21" s="43">
        <v>54</v>
      </c>
      <c r="I21" s="43">
        <v>1</v>
      </c>
      <c r="J21" s="44">
        <v>0</v>
      </c>
      <c r="K21" s="44">
        <v>840</v>
      </c>
    </row>
    <row r="22" spans="1:11" ht="14.25" customHeight="1" x14ac:dyDescent="0.2">
      <c r="A22" s="28" t="s">
        <v>40</v>
      </c>
      <c r="B22" s="43">
        <v>73</v>
      </c>
      <c r="C22" s="43">
        <v>477</v>
      </c>
      <c r="D22" s="43">
        <v>2</v>
      </c>
      <c r="E22" s="43">
        <v>4</v>
      </c>
      <c r="F22" s="43">
        <v>211</v>
      </c>
      <c r="G22" s="43">
        <v>251</v>
      </c>
      <c r="H22" s="43">
        <v>78</v>
      </c>
      <c r="I22" s="43">
        <v>5</v>
      </c>
      <c r="J22" s="44">
        <v>3</v>
      </c>
      <c r="K22" s="44">
        <v>552</v>
      </c>
    </row>
    <row r="23" spans="1:11" ht="14.25" customHeight="1" x14ac:dyDescent="0.2">
      <c r="A23" s="30" t="s">
        <v>8</v>
      </c>
      <c r="B23" s="35">
        <v>5792</v>
      </c>
      <c r="C23" s="35">
        <v>27695</v>
      </c>
      <c r="D23" s="35">
        <v>89</v>
      </c>
      <c r="E23" s="35">
        <v>1212</v>
      </c>
      <c r="F23" s="35">
        <v>12621</v>
      </c>
      <c r="G23" s="35">
        <v>14412</v>
      </c>
      <c r="H23" s="35">
        <v>4590</v>
      </c>
      <c r="I23" s="35">
        <v>621</v>
      </c>
      <c r="J23" s="45">
        <v>120</v>
      </c>
      <c r="K23" s="83">
        <v>33576</v>
      </c>
    </row>
    <row r="24" spans="1:11" ht="14.25" customHeight="1" x14ac:dyDescent="0.2">
      <c r="A24" s="14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x14ac:dyDescent="0.2">
      <c r="A25" s="4" t="s">
        <v>9</v>
      </c>
    </row>
  </sheetData>
  <pageMargins left="0.75000000000000011" right="0.75000000000000011" top="1" bottom="1" header="0.5" footer="0.5"/>
  <pageSetup paperSize="9" fitToWidth="0" fitToHeight="0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/>
  </sheetViews>
  <sheetFormatPr defaultColWidth="9.140625" defaultRowHeight="12.75" x14ac:dyDescent="0.2"/>
  <cols>
    <col min="1" max="1" width="33.42578125" customWidth="1"/>
    <col min="2" max="2" width="7.140625" customWidth="1"/>
    <col min="3" max="13" width="6.5703125" customWidth="1"/>
    <col min="14" max="14" width="7.85546875" customWidth="1"/>
    <col min="15" max="15" width="7.5703125" customWidth="1"/>
    <col min="16" max="16" width="11.140625" customWidth="1"/>
    <col min="17" max="17" width="11.28515625" customWidth="1"/>
  </cols>
  <sheetData>
    <row r="1" spans="1:30" x14ac:dyDescent="0.2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13"/>
      <c r="P2" s="13"/>
      <c r="Q2" s="13" t="s">
        <v>0</v>
      </c>
    </row>
    <row r="3" spans="1:30" ht="51" x14ac:dyDescent="0.2">
      <c r="A3" s="23" t="s">
        <v>12</v>
      </c>
      <c r="B3" s="74" t="s">
        <v>69</v>
      </c>
      <c r="C3" s="58" t="s">
        <v>70</v>
      </c>
      <c r="D3" s="74" t="s">
        <v>72</v>
      </c>
      <c r="E3" s="74" t="s">
        <v>73</v>
      </c>
      <c r="F3" s="74" t="s">
        <v>74</v>
      </c>
      <c r="G3" s="74" t="s">
        <v>75</v>
      </c>
      <c r="H3" s="74" t="s">
        <v>76</v>
      </c>
      <c r="I3" s="74" t="s">
        <v>77</v>
      </c>
      <c r="J3" s="74" t="s">
        <v>78</v>
      </c>
      <c r="K3" s="74" t="s">
        <v>79</v>
      </c>
      <c r="L3" s="74" t="s">
        <v>81</v>
      </c>
      <c r="M3" s="59" t="s">
        <v>87</v>
      </c>
      <c r="N3" s="39" t="s">
        <v>88</v>
      </c>
      <c r="O3" s="39" t="s">
        <v>90</v>
      </c>
      <c r="P3" s="61" t="s">
        <v>41</v>
      </c>
      <c r="Q3" s="62" t="s">
        <v>3</v>
      </c>
    </row>
    <row r="4" spans="1:30" ht="13.5" customHeight="1" x14ac:dyDescent="0.2">
      <c r="A4" s="24" t="s">
        <v>22</v>
      </c>
      <c r="B4" s="43">
        <v>11</v>
      </c>
      <c r="C4" s="43">
        <v>17</v>
      </c>
      <c r="D4" s="43">
        <v>24</v>
      </c>
      <c r="E4" s="43">
        <v>14</v>
      </c>
      <c r="F4" s="43">
        <v>11</v>
      </c>
      <c r="G4" s="43">
        <v>7</v>
      </c>
      <c r="H4" s="43">
        <v>17</v>
      </c>
      <c r="I4" s="43">
        <v>15</v>
      </c>
      <c r="J4" s="43">
        <v>17</v>
      </c>
      <c r="K4" s="43">
        <v>29</v>
      </c>
      <c r="L4" s="43">
        <v>24</v>
      </c>
      <c r="M4" s="44">
        <v>18</v>
      </c>
      <c r="N4" s="43">
        <v>204</v>
      </c>
      <c r="O4" s="44">
        <v>186</v>
      </c>
      <c r="P4" s="52">
        <f>SUM(N4-O4)</f>
        <v>18</v>
      </c>
      <c r="Q4" s="53">
        <f>SUM(P4/O4)*100</f>
        <v>9.67741935483871</v>
      </c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3.5" customHeight="1" x14ac:dyDescent="0.2">
      <c r="A5" s="24" t="s">
        <v>23</v>
      </c>
      <c r="B5" s="43">
        <v>406</v>
      </c>
      <c r="C5" s="43">
        <v>370</v>
      </c>
      <c r="D5" s="43">
        <v>371</v>
      </c>
      <c r="E5" s="43">
        <v>367</v>
      </c>
      <c r="F5" s="43">
        <v>361</v>
      </c>
      <c r="G5" s="43">
        <v>419</v>
      </c>
      <c r="H5" s="43">
        <v>363</v>
      </c>
      <c r="I5" s="43">
        <v>371</v>
      </c>
      <c r="J5" s="43">
        <v>369</v>
      </c>
      <c r="K5" s="43">
        <v>302</v>
      </c>
      <c r="L5" s="43">
        <v>311</v>
      </c>
      <c r="M5" s="44">
        <v>333</v>
      </c>
      <c r="N5" s="43">
        <v>4343</v>
      </c>
      <c r="O5" s="44">
        <v>4981</v>
      </c>
      <c r="P5" s="52">
        <f t="shared" ref="P5:P23" si="0">SUM(N5-O5)</f>
        <v>-638</v>
      </c>
      <c r="Q5" s="53">
        <f t="shared" ref="Q5:Q23" si="1">SUM(P5/O5)*100</f>
        <v>-12.808672957237501</v>
      </c>
    </row>
    <row r="6" spans="1:30" ht="13.5" customHeight="1" x14ac:dyDescent="0.2">
      <c r="A6" s="24" t="s">
        <v>24</v>
      </c>
      <c r="B6" s="43">
        <v>224</v>
      </c>
      <c r="C6" s="43">
        <v>229</v>
      </c>
      <c r="D6" s="43">
        <v>236</v>
      </c>
      <c r="E6" s="43">
        <v>216</v>
      </c>
      <c r="F6" s="43">
        <v>244</v>
      </c>
      <c r="G6" s="43">
        <v>201</v>
      </c>
      <c r="H6" s="43">
        <v>206</v>
      </c>
      <c r="I6" s="43">
        <v>190</v>
      </c>
      <c r="J6" s="43">
        <v>220</v>
      </c>
      <c r="K6" s="43">
        <v>205</v>
      </c>
      <c r="L6" s="43">
        <v>244</v>
      </c>
      <c r="M6" s="44">
        <v>506</v>
      </c>
      <c r="N6" s="43">
        <v>2921</v>
      </c>
      <c r="O6" s="44">
        <v>3047</v>
      </c>
      <c r="P6" s="52">
        <f t="shared" si="0"/>
        <v>-126</v>
      </c>
      <c r="Q6" s="53">
        <f t="shared" si="1"/>
        <v>-4.1352149655398751</v>
      </c>
    </row>
    <row r="7" spans="1:30" ht="13.5" customHeight="1" x14ac:dyDescent="0.2">
      <c r="A7" s="24" t="s">
        <v>25</v>
      </c>
      <c r="B7" s="43">
        <v>147</v>
      </c>
      <c r="C7" s="43">
        <v>133</v>
      </c>
      <c r="D7" s="43">
        <v>149</v>
      </c>
      <c r="E7" s="43">
        <v>141</v>
      </c>
      <c r="F7" s="43">
        <v>127</v>
      </c>
      <c r="G7" s="43">
        <v>142</v>
      </c>
      <c r="H7" s="43">
        <v>112</v>
      </c>
      <c r="I7" s="43">
        <v>125</v>
      </c>
      <c r="J7" s="43">
        <v>105</v>
      </c>
      <c r="K7" s="43">
        <v>82</v>
      </c>
      <c r="L7" s="43">
        <v>85</v>
      </c>
      <c r="M7" s="44">
        <v>78</v>
      </c>
      <c r="N7" s="43">
        <v>1426</v>
      </c>
      <c r="O7" s="44">
        <v>1668</v>
      </c>
      <c r="P7" s="52">
        <f t="shared" si="0"/>
        <v>-242</v>
      </c>
      <c r="Q7" s="53">
        <f t="shared" si="1"/>
        <v>-14.508393285371701</v>
      </c>
    </row>
    <row r="8" spans="1:30" ht="13.5" customHeight="1" x14ac:dyDescent="0.2">
      <c r="A8" s="24" t="s">
        <v>26</v>
      </c>
      <c r="B8" s="43">
        <v>295</v>
      </c>
      <c r="C8" s="43">
        <v>249</v>
      </c>
      <c r="D8" s="43">
        <v>289</v>
      </c>
      <c r="E8" s="43">
        <v>215</v>
      </c>
      <c r="F8" s="43">
        <v>320</v>
      </c>
      <c r="G8" s="43">
        <v>290</v>
      </c>
      <c r="H8" s="43">
        <v>238</v>
      </c>
      <c r="I8" s="43">
        <v>283</v>
      </c>
      <c r="J8" s="43">
        <v>166</v>
      </c>
      <c r="K8" s="43">
        <v>168</v>
      </c>
      <c r="L8" s="43">
        <v>206</v>
      </c>
      <c r="M8" s="44">
        <v>162</v>
      </c>
      <c r="N8" s="43">
        <v>2881</v>
      </c>
      <c r="O8" s="44">
        <v>3134</v>
      </c>
      <c r="P8" s="52">
        <f t="shared" si="0"/>
        <v>-253</v>
      </c>
      <c r="Q8" s="53">
        <f t="shared" si="1"/>
        <v>-8.07275047862157</v>
      </c>
    </row>
    <row r="9" spans="1:30" ht="13.5" customHeight="1" x14ac:dyDescent="0.2">
      <c r="A9" s="24" t="s">
        <v>27</v>
      </c>
      <c r="B9" s="43">
        <v>181</v>
      </c>
      <c r="C9" s="43">
        <v>199</v>
      </c>
      <c r="D9" s="43">
        <v>226</v>
      </c>
      <c r="E9" s="43">
        <v>212</v>
      </c>
      <c r="F9" s="43">
        <v>210</v>
      </c>
      <c r="G9" s="43">
        <v>215</v>
      </c>
      <c r="H9" s="43">
        <v>194</v>
      </c>
      <c r="I9" s="43">
        <v>197</v>
      </c>
      <c r="J9" s="43">
        <v>227</v>
      </c>
      <c r="K9" s="43">
        <v>177</v>
      </c>
      <c r="L9" s="43">
        <v>167</v>
      </c>
      <c r="M9" s="44">
        <v>165</v>
      </c>
      <c r="N9" s="43">
        <v>2370</v>
      </c>
      <c r="O9" s="44">
        <v>2994</v>
      </c>
      <c r="P9" s="52">
        <f t="shared" si="0"/>
        <v>-624</v>
      </c>
      <c r="Q9" s="53">
        <f t="shared" si="1"/>
        <v>-20.841683366733466</v>
      </c>
    </row>
    <row r="10" spans="1:30" ht="13.5" customHeight="1" x14ac:dyDescent="0.2">
      <c r="A10" s="24" t="s">
        <v>28</v>
      </c>
      <c r="B10" s="43">
        <v>97</v>
      </c>
      <c r="C10" s="43">
        <v>80</v>
      </c>
      <c r="D10" s="43">
        <v>93</v>
      </c>
      <c r="E10" s="43">
        <v>76</v>
      </c>
      <c r="F10" s="43">
        <v>92</v>
      </c>
      <c r="G10" s="43">
        <v>95</v>
      </c>
      <c r="H10" s="43">
        <v>80</v>
      </c>
      <c r="I10" s="43">
        <v>86</v>
      </c>
      <c r="J10" s="43">
        <v>74</v>
      </c>
      <c r="K10" s="43">
        <v>63</v>
      </c>
      <c r="L10" s="43">
        <v>68</v>
      </c>
      <c r="M10" s="44">
        <v>75</v>
      </c>
      <c r="N10" s="43">
        <v>979</v>
      </c>
      <c r="O10" s="44">
        <v>1216</v>
      </c>
      <c r="P10" s="52">
        <f t="shared" si="0"/>
        <v>-237</v>
      </c>
      <c r="Q10" s="53">
        <f t="shared" si="1"/>
        <v>-19.490131578947366</v>
      </c>
    </row>
    <row r="11" spans="1:30" ht="13.5" customHeight="1" x14ac:dyDescent="0.2">
      <c r="A11" s="50" t="s">
        <v>29</v>
      </c>
      <c r="B11" s="43">
        <v>153</v>
      </c>
      <c r="C11" s="43">
        <v>239</v>
      </c>
      <c r="D11" s="43">
        <v>214</v>
      </c>
      <c r="E11" s="43">
        <v>229</v>
      </c>
      <c r="F11" s="43">
        <v>194</v>
      </c>
      <c r="G11" s="43">
        <v>285</v>
      </c>
      <c r="H11" s="43">
        <v>225</v>
      </c>
      <c r="I11" s="43">
        <v>185</v>
      </c>
      <c r="J11" s="43">
        <v>154</v>
      </c>
      <c r="K11" s="43">
        <v>127</v>
      </c>
      <c r="L11" s="43">
        <v>116</v>
      </c>
      <c r="M11" s="44">
        <v>111</v>
      </c>
      <c r="N11" s="43">
        <v>2232</v>
      </c>
      <c r="O11" s="44">
        <v>2641</v>
      </c>
      <c r="P11" s="52">
        <f t="shared" si="0"/>
        <v>-409</v>
      </c>
      <c r="Q11" s="53">
        <f t="shared" si="1"/>
        <v>-15.486558121923514</v>
      </c>
    </row>
    <row r="12" spans="1:30" ht="13.5" customHeight="1" x14ac:dyDescent="0.2">
      <c r="A12" s="24" t="s">
        <v>30</v>
      </c>
      <c r="B12" s="43">
        <v>22</v>
      </c>
      <c r="C12" s="43">
        <v>25</v>
      </c>
      <c r="D12" s="43">
        <v>24</v>
      </c>
      <c r="E12" s="43">
        <v>17</v>
      </c>
      <c r="F12" s="43">
        <v>19</v>
      </c>
      <c r="G12" s="43">
        <v>19</v>
      </c>
      <c r="H12" s="43">
        <v>15</v>
      </c>
      <c r="I12" s="43">
        <v>20</v>
      </c>
      <c r="J12" s="43">
        <v>13</v>
      </c>
      <c r="K12" s="43">
        <v>16</v>
      </c>
      <c r="L12" s="43">
        <v>19</v>
      </c>
      <c r="M12" s="44">
        <v>13</v>
      </c>
      <c r="N12" s="43">
        <v>222</v>
      </c>
      <c r="O12" s="44">
        <v>239</v>
      </c>
      <c r="P12" s="52">
        <f t="shared" si="0"/>
        <v>-17</v>
      </c>
      <c r="Q12" s="53">
        <f t="shared" si="1"/>
        <v>-7.1129707112970717</v>
      </c>
    </row>
    <row r="13" spans="1:30" ht="13.5" customHeight="1" x14ac:dyDescent="0.2">
      <c r="A13" s="24" t="s">
        <v>31</v>
      </c>
      <c r="B13" s="43">
        <v>405</v>
      </c>
      <c r="C13" s="43">
        <v>381</v>
      </c>
      <c r="D13" s="43">
        <v>438</v>
      </c>
      <c r="E13" s="43">
        <v>386</v>
      </c>
      <c r="F13" s="43">
        <v>402</v>
      </c>
      <c r="G13" s="43">
        <v>490</v>
      </c>
      <c r="H13" s="43">
        <v>439</v>
      </c>
      <c r="I13" s="43">
        <v>441</v>
      </c>
      <c r="J13" s="43">
        <v>505</v>
      </c>
      <c r="K13" s="43">
        <v>435</v>
      </c>
      <c r="L13" s="43">
        <v>455</v>
      </c>
      <c r="M13" s="44">
        <v>437</v>
      </c>
      <c r="N13" s="43">
        <v>5214</v>
      </c>
      <c r="O13" s="44">
        <v>7495</v>
      </c>
      <c r="P13" s="52">
        <f t="shared" si="0"/>
        <v>-2281</v>
      </c>
      <c r="Q13" s="53">
        <f t="shared" si="1"/>
        <v>-30.433622414943294</v>
      </c>
    </row>
    <row r="14" spans="1:30" ht="13.5" customHeight="1" x14ac:dyDescent="0.2">
      <c r="A14" s="24" t="s">
        <v>32</v>
      </c>
      <c r="B14" s="43">
        <v>112</v>
      </c>
      <c r="C14" s="43">
        <v>114</v>
      </c>
      <c r="D14" s="43">
        <v>167</v>
      </c>
      <c r="E14" s="43">
        <v>101</v>
      </c>
      <c r="F14" s="43">
        <v>103</v>
      </c>
      <c r="G14" s="43">
        <v>119</v>
      </c>
      <c r="H14" s="43">
        <v>116</v>
      </c>
      <c r="I14" s="43">
        <v>90</v>
      </c>
      <c r="J14" s="43">
        <v>141</v>
      </c>
      <c r="K14" s="43">
        <v>87</v>
      </c>
      <c r="L14" s="43">
        <v>134</v>
      </c>
      <c r="M14" s="44">
        <v>104</v>
      </c>
      <c r="N14" s="43">
        <v>1388</v>
      </c>
      <c r="O14" s="44">
        <v>1647</v>
      </c>
      <c r="P14" s="52">
        <f t="shared" si="0"/>
        <v>-259</v>
      </c>
      <c r="Q14" s="53">
        <f t="shared" si="1"/>
        <v>-15.725561627200971</v>
      </c>
    </row>
    <row r="15" spans="1:30" ht="13.5" customHeight="1" x14ac:dyDescent="0.2">
      <c r="A15" s="24" t="s">
        <v>33</v>
      </c>
      <c r="B15" s="43">
        <v>75</v>
      </c>
      <c r="C15" s="43">
        <v>69</v>
      </c>
      <c r="D15" s="43">
        <v>111</v>
      </c>
      <c r="E15" s="43">
        <v>83</v>
      </c>
      <c r="F15" s="43">
        <v>69</v>
      </c>
      <c r="G15" s="43">
        <v>88</v>
      </c>
      <c r="H15" s="43">
        <v>69</v>
      </c>
      <c r="I15" s="43">
        <v>69</v>
      </c>
      <c r="J15" s="43">
        <v>59</v>
      </c>
      <c r="K15" s="43">
        <v>58</v>
      </c>
      <c r="L15" s="43">
        <v>56</v>
      </c>
      <c r="M15" s="44">
        <v>53</v>
      </c>
      <c r="N15" s="43">
        <v>859</v>
      </c>
      <c r="O15" s="44">
        <v>995</v>
      </c>
      <c r="P15" s="52">
        <f t="shared" si="0"/>
        <v>-136</v>
      </c>
      <c r="Q15" s="53">
        <f t="shared" si="1"/>
        <v>-13.668341708542714</v>
      </c>
    </row>
    <row r="16" spans="1:30" ht="13.5" customHeight="1" x14ac:dyDescent="0.2">
      <c r="A16" s="24" t="s">
        <v>34</v>
      </c>
      <c r="B16" s="43">
        <v>89</v>
      </c>
      <c r="C16" s="43">
        <v>92</v>
      </c>
      <c r="D16" s="43">
        <v>91</v>
      </c>
      <c r="E16" s="43">
        <v>79</v>
      </c>
      <c r="F16" s="43">
        <v>80</v>
      </c>
      <c r="G16" s="43">
        <v>102</v>
      </c>
      <c r="H16" s="43">
        <v>77</v>
      </c>
      <c r="I16" s="43">
        <v>48</v>
      </c>
      <c r="J16" s="43">
        <v>85</v>
      </c>
      <c r="K16" s="43">
        <v>80</v>
      </c>
      <c r="L16" s="43">
        <v>106</v>
      </c>
      <c r="M16" s="44">
        <v>95</v>
      </c>
      <c r="N16" s="43">
        <v>1024</v>
      </c>
      <c r="O16" s="44">
        <v>1212</v>
      </c>
      <c r="P16" s="52">
        <f t="shared" si="0"/>
        <v>-188</v>
      </c>
      <c r="Q16" s="53">
        <f t="shared" si="1"/>
        <v>-15.511551155115511</v>
      </c>
    </row>
    <row r="17" spans="1:17" ht="13.5" customHeight="1" x14ac:dyDescent="0.2">
      <c r="A17" s="24" t="s">
        <v>35</v>
      </c>
      <c r="B17" s="43">
        <v>74</v>
      </c>
      <c r="C17" s="43">
        <v>37</v>
      </c>
      <c r="D17" s="43">
        <v>59</v>
      </c>
      <c r="E17" s="43">
        <v>32</v>
      </c>
      <c r="F17" s="43">
        <v>35</v>
      </c>
      <c r="G17" s="43">
        <v>55</v>
      </c>
      <c r="H17" s="43">
        <v>42</v>
      </c>
      <c r="I17" s="43">
        <v>56</v>
      </c>
      <c r="J17" s="43">
        <v>18</v>
      </c>
      <c r="K17" s="43">
        <v>31</v>
      </c>
      <c r="L17" s="43">
        <v>37</v>
      </c>
      <c r="M17" s="44">
        <v>30</v>
      </c>
      <c r="N17" s="43">
        <v>506</v>
      </c>
      <c r="O17" s="44">
        <v>568</v>
      </c>
      <c r="P17" s="52">
        <f t="shared" si="0"/>
        <v>-62</v>
      </c>
      <c r="Q17" s="53">
        <f t="shared" si="1"/>
        <v>-10.915492957746478</v>
      </c>
    </row>
    <row r="18" spans="1:17" ht="13.5" customHeight="1" x14ac:dyDescent="0.2">
      <c r="A18" s="24" t="s">
        <v>36</v>
      </c>
      <c r="B18" s="43">
        <v>50</v>
      </c>
      <c r="C18" s="43">
        <v>17</v>
      </c>
      <c r="D18" s="43">
        <v>33</v>
      </c>
      <c r="E18" s="43">
        <v>46</v>
      </c>
      <c r="F18" s="43">
        <v>42</v>
      </c>
      <c r="G18" s="43">
        <v>58</v>
      </c>
      <c r="H18" s="43">
        <v>46</v>
      </c>
      <c r="I18" s="43">
        <v>40</v>
      </c>
      <c r="J18" s="43">
        <v>32</v>
      </c>
      <c r="K18" s="43">
        <v>65</v>
      </c>
      <c r="L18" s="43">
        <v>69</v>
      </c>
      <c r="M18" s="44">
        <v>51</v>
      </c>
      <c r="N18" s="43">
        <v>549</v>
      </c>
      <c r="O18" s="44">
        <v>870</v>
      </c>
      <c r="P18" s="52">
        <f t="shared" si="0"/>
        <v>-321</v>
      </c>
      <c r="Q18" s="53">
        <f t="shared" si="1"/>
        <v>-36.896551724137936</v>
      </c>
    </row>
    <row r="19" spans="1:17" ht="13.5" customHeight="1" x14ac:dyDescent="0.2">
      <c r="A19" s="24" t="s">
        <v>37</v>
      </c>
      <c r="B19" s="43">
        <v>49</v>
      </c>
      <c r="C19" s="43">
        <v>37</v>
      </c>
      <c r="D19" s="43">
        <v>48</v>
      </c>
      <c r="E19" s="43">
        <v>36</v>
      </c>
      <c r="F19" s="43">
        <v>42</v>
      </c>
      <c r="G19" s="43">
        <v>41</v>
      </c>
      <c r="H19" s="43">
        <v>38</v>
      </c>
      <c r="I19" s="43">
        <v>32</v>
      </c>
      <c r="J19" s="43">
        <v>55</v>
      </c>
      <c r="K19" s="43">
        <v>29</v>
      </c>
      <c r="L19" s="43">
        <v>33</v>
      </c>
      <c r="M19" s="44">
        <v>47</v>
      </c>
      <c r="N19" s="43">
        <v>487</v>
      </c>
      <c r="O19" s="44">
        <v>725</v>
      </c>
      <c r="P19" s="52">
        <f t="shared" si="0"/>
        <v>-238</v>
      </c>
      <c r="Q19" s="53">
        <f t="shared" si="1"/>
        <v>-32.827586206896555</v>
      </c>
    </row>
    <row r="20" spans="1:17" ht="13.5" customHeight="1" x14ac:dyDescent="0.2">
      <c r="A20" s="24" t="s">
        <v>38</v>
      </c>
      <c r="B20" s="43">
        <v>451</v>
      </c>
      <c r="C20" s="43">
        <v>475</v>
      </c>
      <c r="D20" s="43">
        <v>541</v>
      </c>
      <c r="E20" s="43">
        <v>448</v>
      </c>
      <c r="F20" s="43">
        <v>390</v>
      </c>
      <c r="G20" s="43">
        <v>398</v>
      </c>
      <c r="H20" s="43">
        <v>298</v>
      </c>
      <c r="I20" s="43">
        <v>178</v>
      </c>
      <c r="J20" s="43">
        <v>273</v>
      </c>
      <c r="K20" s="43">
        <v>290</v>
      </c>
      <c r="L20" s="43">
        <v>337</v>
      </c>
      <c r="M20" s="44">
        <v>500</v>
      </c>
      <c r="N20" s="43">
        <v>4579</v>
      </c>
      <c r="O20" s="44">
        <v>5366</v>
      </c>
      <c r="P20" s="52">
        <f t="shared" si="0"/>
        <v>-787</v>
      </c>
      <c r="Q20" s="53">
        <f t="shared" si="1"/>
        <v>-14.666418188594857</v>
      </c>
    </row>
    <row r="21" spans="1:17" ht="13.5" customHeight="1" x14ac:dyDescent="0.2">
      <c r="A21" s="24" t="s">
        <v>39</v>
      </c>
      <c r="B21" s="43">
        <v>95</v>
      </c>
      <c r="C21" s="43">
        <v>72</v>
      </c>
      <c r="D21" s="43">
        <v>83</v>
      </c>
      <c r="E21" s="43">
        <v>69</v>
      </c>
      <c r="F21" s="43">
        <v>72</v>
      </c>
      <c r="G21" s="43">
        <v>88</v>
      </c>
      <c r="H21" s="43">
        <v>77</v>
      </c>
      <c r="I21" s="43">
        <v>70</v>
      </c>
      <c r="J21" s="43">
        <v>59</v>
      </c>
      <c r="K21" s="43">
        <v>72</v>
      </c>
      <c r="L21" s="43">
        <v>44</v>
      </c>
      <c r="M21" s="44">
        <v>39</v>
      </c>
      <c r="N21" s="43">
        <v>840</v>
      </c>
      <c r="O21" s="44">
        <v>1084</v>
      </c>
      <c r="P21" s="52">
        <f t="shared" si="0"/>
        <v>-244</v>
      </c>
      <c r="Q21" s="53">
        <f t="shared" si="1"/>
        <v>-22.509225092250922</v>
      </c>
    </row>
    <row r="22" spans="1:17" ht="13.5" customHeight="1" x14ac:dyDescent="0.2">
      <c r="A22" s="24" t="s">
        <v>40</v>
      </c>
      <c r="B22" s="43">
        <v>42</v>
      </c>
      <c r="C22" s="43">
        <v>42</v>
      </c>
      <c r="D22" s="43">
        <v>46</v>
      </c>
      <c r="E22" s="43">
        <v>39</v>
      </c>
      <c r="F22" s="43">
        <v>43</v>
      </c>
      <c r="G22" s="43">
        <v>48</v>
      </c>
      <c r="H22" s="43">
        <v>46</v>
      </c>
      <c r="I22" s="43">
        <v>46</v>
      </c>
      <c r="J22" s="43">
        <v>57</v>
      </c>
      <c r="K22" s="43">
        <v>36</v>
      </c>
      <c r="L22" s="43">
        <v>50</v>
      </c>
      <c r="M22" s="44">
        <v>57</v>
      </c>
      <c r="N22" s="43">
        <v>552</v>
      </c>
      <c r="O22" s="44">
        <v>855</v>
      </c>
      <c r="P22" s="52">
        <f t="shared" si="0"/>
        <v>-303</v>
      </c>
      <c r="Q22" s="53">
        <f t="shared" si="1"/>
        <v>-35.438596491228068</v>
      </c>
    </row>
    <row r="23" spans="1:17" ht="13.5" customHeight="1" x14ac:dyDescent="0.2">
      <c r="A23" s="51" t="s">
        <v>8</v>
      </c>
      <c r="B23" s="54">
        <v>2978</v>
      </c>
      <c r="C23" s="54">
        <v>2877</v>
      </c>
      <c r="D23" s="54">
        <v>3243</v>
      </c>
      <c r="E23" s="54">
        <v>2806</v>
      </c>
      <c r="F23" s="54">
        <v>2856</v>
      </c>
      <c r="G23" s="54">
        <v>3160</v>
      </c>
      <c r="H23" s="54">
        <v>2698</v>
      </c>
      <c r="I23" s="54">
        <v>2542</v>
      </c>
      <c r="J23" s="54">
        <v>2629</v>
      </c>
      <c r="K23" s="54">
        <v>2352</v>
      </c>
      <c r="L23" s="54">
        <v>2561</v>
      </c>
      <c r="M23" s="55">
        <v>2874</v>
      </c>
      <c r="N23" s="54">
        <v>33576</v>
      </c>
      <c r="O23" s="55">
        <v>40923</v>
      </c>
      <c r="P23" s="56">
        <f t="shared" si="0"/>
        <v>-7347</v>
      </c>
      <c r="Q23" s="57">
        <f t="shared" si="1"/>
        <v>-17.953229235393302</v>
      </c>
    </row>
    <row r="24" spans="1:17" ht="13.5" customHeight="1" x14ac:dyDescent="0.2">
      <c r="A24" s="14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7"/>
      <c r="Q24" s="88"/>
    </row>
    <row r="25" spans="1:17" x14ac:dyDescent="0.2">
      <c r="A25" s="85" t="s">
        <v>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6"/>
      <c r="O25" s="84"/>
      <c r="P25" s="84"/>
      <c r="Q25" s="84"/>
    </row>
    <row r="28" spans="1:17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</sheetData>
  <pageMargins left="0.75000000000000011" right="0.75000000000000011" top="1" bottom="1" header="0.5" footer="0.5"/>
  <pageSetup paperSize="9" fitToWidth="0" fitToHeight="0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workbookViewId="0"/>
  </sheetViews>
  <sheetFormatPr defaultRowHeight="12.75" x14ac:dyDescent="0.2"/>
  <cols>
    <col min="1" max="1" width="33.42578125" customWidth="1"/>
    <col min="2" max="2" width="6.42578125" customWidth="1"/>
    <col min="3" max="13" width="7.140625" customWidth="1"/>
    <col min="14" max="14" width="10.85546875" customWidth="1"/>
    <col min="15" max="15" width="11.28515625" customWidth="1"/>
    <col min="16" max="16" width="11.42578125" customWidth="1"/>
    <col min="17" max="17" width="12.85546875" customWidth="1"/>
  </cols>
  <sheetData>
    <row r="1" spans="1:30" x14ac:dyDescent="0.2">
      <c r="A1" s="5" t="s">
        <v>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x14ac:dyDescent="0.2">
      <c r="Q2" s="6" t="s">
        <v>11</v>
      </c>
    </row>
    <row r="3" spans="1:30" ht="38.25" x14ac:dyDescent="0.2">
      <c r="A3" s="63" t="s">
        <v>42</v>
      </c>
      <c r="B3" s="74" t="s">
        <v>69</v>
      </c>
      <c r="C3" s="81" t="s">
        <v>70</v>
      </c>
      <c r="D3" s="74" t="s">
        <v>72</v>
      </c>
      <c r="E3" s="74" t="s">
        <v>73</v>
      </c>
      <c r="F3" s="74" t="s">
        <v>74</v>
      </c>
      <c r="G3" s="74" t="s">
        <v>75</v>
      </c>
      <c r="H3" s="74" t="s">
        <v>76</v>
      </c>
      <c r="I3" s="74" t="s">
        <v>77</v>
      </c>
      <c r="J3" s="74" t="s">
        <v>78</v>
      </c>
      <c r="K3" s="74" t="s">
        <v>79</v>
      </c>
      <c r="L3" s="78" t="s">
        <v>81</v>
      </c>
      <c r="M3" s="78" t="s">
        <v>87</v>
      </c>
      <c r="N3" s="38" t="s">
        <v>88</v>
      </c>
      <c r="O3" s="79" t="s">
        <v>90</v>
      </c>
      <c r="P3" s="66" t="s">
        <v>43</v>
      </c>
      <c r="Q3" s="80" t="s">
        <v>44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">
      <c r="A4" s="22" t="s">
        <v>45</v>
      </c>
      <c r="B4" s="72">
        <v>609</v>
      </c>
      <c r="C4" s="75">
        <v>546</v>
      </c>
      <c r="D4" s="75">
        <v>592</v>
      </c>
      <c r="E4" s="75">
        <v>542</v>
      </c>
      <c r="F4" s="75">
        <v>566</v>
      </c>
      <c r="G4" s="75">
        <v>605</v>
      </c>
      <c r="H4" s="75">
        <v>668</v>
      </c>
      <c r="I4" s="75">
        <v>594</v>
      </c>
      <c r="J4" s="75">
        <v>682</v>
      </c>
      <c r="K4" s="75">
        <v>519</v>
      </c>
      <c r="L4" s="75">
        <v>475</v>
      </c>
      <c r="M4" s="73">
        <v>563</v>
      </c>
      <c r="N4" s="43">
        <v>6961</v>
      </c>
      <c r="O4" s="43">
        <v>8720</v>
      </c>
      <c r="P4" s="20">
        <v>284024</v>
      </c>
      <c r="Q4" s="21">
        <f t="shared" ref="Q4:Q14" si="0">N4/P4*10000</f>
        <v>245.08492240092386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0" x14ac:dyDescent="0.2">
      <c r="A5" s="22" t="s">
        <v>46</v>
      </c>
      <c r="B5" s="72">
        <v>196</v>
      </c>
      <c r="C5" s="72">
        <v>205</v>
      </c>
      <c r="D5" s="72">
        <v>181</v>
      </c>
      <c r="E5" s="72">
        <v>167</v>
      </c>
      <c r="F5" s="72">
        <v>179</v>
      </c>
      <c r="G5" s="72">
        <v>222</v>
      </c>
      <c r="H5" s="72">
        <v>164</v>
      </c>
      <c r="I5" s="72">
        <v>159</v>
      </c>
      <c r="J5" s="72">
        <v>146</v>
      </c>
      <c r="K5" s="72">
        <v>159</v>
      </c>
      <c r="L5" s="72">
        <v>213</v>
      </c>
      <c r="M5" s="73">
        <v>205</v>
      </c>
      <c r="N5" s="43">
        <v>2196</v>
      </c>
      <c r="O5" s="43">
        <v>2528</v>
      </c>
      <c r="P5" s="20">
        <v>120452</v>
      </c>
      <c r="Q5" s="21">
        <f t="shared" si="0"/>
        <v>182.3132866203965</v>
      </c>
    </row>
    <row r="6" spans="1:30" x14ac:dyDescent="0.2">
      <c r="A6" s="22" t="s">
        <v>47</v>
      </c>
      <c r="B6" s="72">
        <v>153</v>
      </c>
      <c r="C6" s="72">
        <v>142</v>
      </c>
      <c r="D6" s="72">
        <v>149</v>
      </c>
      <c r="E6" s="72">
        <v>115</v>
      </c>
      <c r="F6" s="72">
        <v>143</v>
      </c>
      <c r="G6" s="72">
        <v>148</v>
      </c>
      <c r="H6" s="72">
        <v>175</v>
      </c>
      <c r="I6" s="72">
        <v>116</v>
      </c>
      <c r="J6" s="72">
        <v>102</v>
      </c>
      <c r="K6" s="72">
        <v>116</v>
      </c>
      <c r="L6" s="72">
        <v>118</v>
      </c>
      <c r="M6" s="73">
        <v>89</v>
      </c>
      <c r="N6" s="43">
        <v>1566</v>
      </c>
      <c r="O6" s="43">
        <v>2133</v>
      </c>
      <c r="P6" s="20">
        <v>135559</v>
      </c>
      <c r="Q6" s="21">
        <f t="shared" si="0"/>
        <v>115.52165477762451</v>
      </c>
    </row>
    <row r="7" spans="1:30" x14ac:dyDescent="0.2">
      <c r="A7" s="22" t="s">
        <v>48</v>
      </c>
      <c r="B7" s="72">
        <v>263</v>
      </c>
      <c r="C7" s="72">
        <v>272</v>
      </c>
      <c r="D7" s="72">
        <v>286</v>
      </c>
      <c r="E7" s="72">
        <v>310</v>
      </c>
      <c r="F7" s="72">
        <v>296</v>
      </c>
      <c r="G7" s="72">
        <v>345</v>
      </c>
      <c r="H7" s="72">
        <v>238</v>
      </c>
      <c r="I7" s="72">
        <v>230</v>
      </c>
      <c r="J7" s="72">
        <v>262</v>
      </c>
      <c r="K7" s="72">
        <v>234</v>
      </c>
      <c r="L7" s="72">
        <v>276</v>
      </c>
      <c r="M7" s="73">
        <v>258</v>
      </c>
      <c r="N7" s="43">
        <v>3270</v>
      </c>
      <c r="O7" s="43">
        <v>4002</v>
      </c>
      <c r="P7" s="20">
        <v>143299</v>
      </c>
      <c r="Q7" s="21">
        <f t="shared" si="0"/>
        <v>228.19419535377079</v>
      </c>
    </row>
    <row r="8" spans="1:30" x14ac:dyDescent="0.2">
      <c r="A8" s="22" t="s">
        <v>49</v>
      </c>
      <c r="B8" s="72">
        <v>465</v>
      </c>
      <c r="C8" s="72">
        <v>409</v>
      </c>
      <c r="D8" s="72">
        <v>598</v>
      </c>
      <c r="E8" s="72">
        <v>462</v>
      </c>
      <c r="F8" s="72">
        <v>448</v>
      </c>
      <c r="G8" s="72">
        <v>459</v>
      </c>
      <c r="H8" s="72">
        <v>363</v>
      </c>
      <c r="I8" s="72">
        <v>369</v>
      </c>
      <c r="J8" s="72">
        <v>320</v>
      </c>
      <c r="K8" s="72">
        <v>337</v>
      </c>
      <c r="L8" s="72">
        <v>373</v>
      </c>
      <c r="M8" s="73">
        <v>420</v>
      </c>
      <c r="N8" s="43">
        <v>5023</v>
      </c>
      <c r="O8" s="43">
        <v>5561</v>
      </c>
      <c r="P8" s="20">
        <v>173391</v>
      </c>
      <c r="Q8" s="21">
        <f t="shared" si="0"/>
        <v>289.69208321077798</v>
      </c>
    </row>
    <row r="9" spans="1:30" x14ac:dyDescent="0.2">
      <c r="A9" s="22" t="s">
        <v>50</v>
      </c>
      <c r="B9" s="72">
        <v>261</v>
      </c>
      <c r="C9" s="72">
        <v>258</v>
      </c>
      <c r="D9" s="72">
        <v>217</v>
      </c>
      <c r="E9" s="72">
        <v>242</v>
      </c>
      <c r="F9" s="72">
        <v>218</v>
      </c>
      <c r="G9" s="72">
        <v>261</v>
      </c>
      <c r="H9" s="72">
        <v>179</v>
      </c>
      <c r="I9" s="72">
        <v>209</v>
      </c>
      <c r="J9" s="72">
        <v>178</v>
      </c>
      <c r="K9" s="72">
        <v>183</v>
      </c>
      <c r="L9" s="72">
        <v>213</v>
      </c>
      <c r="M9" s="73">
        <v>297</v>
      </c>
      <c r="N9" s="43">
        <v>2716</v>
      </c>
      <c r="O9" s="43">
        <v>3444</v>
      </c>
      <c r="P9" s="20">
        <v>117184</v>
      </c>
      <c r="Q9" s="21">
        <f t="shared" si="0"/>
        <v>231.77225559803387</v>
      </c>
    </row>
    <row r="10" spans="1:30" x14ac:dyDescent="0.2">
      <c r="A10" s="22" t="s">
        <v>51</v>
      </c>
      <c r="B10" s="72">
        <v>200</v>
      </c>
      <c r="C10" s="72">
        <v>179</v>
      </c>
      <c r="D10" s="72">
        <v>164</v>
      </c>
      <c r="E10" s="72">
        <v>167</v>
      </c>
      <c r="F10" s="72">
        <v>176</v>
      </c>
      <c r="G10" s="72">
        <v>220</v>
      </c>
      <c r="H10" s="72">
        <v>165</v>
      </c>
      <c r="I10" s="72">
        <v>197</v>
      </c>
      <c r="J10" s="72">
        <v>188</v>
      </c>
      <c r="K10" s="72">
        <v>157</v>
      </c>
      <c r="L10" s="72">
        <v>212</v>
      </c>
      <c r="M10" s="73">
        <v>170</v>
      </c>
      <c r="N10" s="43">
        <v>2195</v>
      </c>
      <c r="O10" s="43">
        <v>2484</v>
      </c>
      <c r="P10" s="20">
        <v>92539</v>
      </c>
      <c r="Q10" s="21">
        <f t="shared" si="0"/>
        <v>237.1972897913312</v>
      </c>
    </row>
    <row r="11" spans="1:30" x14ac:dyDescent="0.2">
      <c r="A11" s="22" t="s">
        <v>52</v>
      </c>
      <c r="B11" s="72">
        <v>270</v>
      </c>
      <c r="C11" s="72">
        <v>277</v>
      </c>
      <c r="D11" s="72">
        <v>375</v>
      </c>
      <c r="E11" s="72">
        <v>232</v>
      </c>
      <c r="F11" s="72">
        <v>302</v>
      </c>
      <c r="G11" s="72">
        <v>373</v>
      </c>
      <c r="H11" s="72">
        <v>247</v>
      </c>
      <c r="I11" s="72">
        <v>244</v>
      </c>
      <c r="J11" s="72">
        <v>245</v>
      </c>
      <c r="K11" s="72">
        <v>238</v>
      </c>
      <c r="L11" s="72">
        <v>209</v>
      </c>
      <c r="M11" s="73">
        <v>252</v>
      </c>
      <c r="N11" s="43">
        <v>3264</v>
      </c>
      <c r="O11" s="43">
        <v>3733</v>
      </c>
      <c r="P11" s="20">
        <v>119029</v>
      </c>
      <c r="Q11" s="21">
        <f t="shared" si="0"/>
        <v>274.21888783405723</v>
      </c>
    </row>
    <row r="12" spans="1:30" x14ac:dyDescent="0.2">
      <c r="A12" s="22" t="s">
        <v>53</v>
      </c>
      <c r="B12" s="72">
        <v>191</v>
      </c>
      <c r="C12" s="72">
        <v>146</v>
      </c>
      <c r="D12" s="72">
        <v>144</v>
      </c>
      <c r="E12" s="72">
        <v>173</v>
      </c>
      <c r="F12" s="72">
        <v>127</v>
      </c>
      <c r="G12" s="72">
        <v>146</v>
      </c>
      <c r="H12" s="72">
        <v>122</v>
      </c>
      <c r="I12" s="72">
        <v>97</v>
      </c>
      <c r="J12" s="72">
        <v>158</v>
      </c>
      <c r="K12" s="72">
        <v>126</v>
      </c>
      <c r="L12" s="72">
        <v>137</v>
      </c>
      <c r="M12" s="73">
        <v>280</v>
      </c>
      <c r="N12" s="43">
        <v>1847</v>
      </c>
      <c r="O12" s="43">
        <v>2274</v>
      </c>
      <c r="P12" s="20">
        <v>114423</v>
      </c>
      <c r="Q12" s="21">
        <f t="shared" si="0"/>
        <v>161.4185959116611</v>
      </c>
    </row>
    <row r="13" spans="1:30" x14ac:dyDescent="0.2">
      <c r="A13" s="22" t="s">
        <v>54</v>
      </c>
      <c r="B13" s="72">
        <v>138</v>
      </c>
      <c r="C13" s="72">
        <v>170</v>
      </c>
      <c r="D13" s="72">
        <v>194</v>
      </c>
      <c r="E13" s="72">
        <v>136</v>
      </c>
      <c r="F13" s="72">
        <v>129</v>
      </c>
      <c r="G13" s="72">
        <v>143</v>
      </c>
      <c r="H13" s="72">
        <v>119</v>
      </c>
      <c r="I13" s="72">
        <v>123</v>
      </c>
      <c r="J13" s="72">
        <v>131</v>
      </c>
      <c r="K13" s="72">
        <v>114</v>
      </c>
      <c r="L13" s="72">
        <v>145</v>
      </c>
      <c r="M13" s="73">
        <v>131</v>
      </c>
      <c r="N13" s="43">
        <v>1673</v>
      </c>
      <c r="O13" s="43">
        <v>2178</v>
      </c>
      <c r="P13" s="20">
        <v>114109</v>
      </c>
      <c r="Q13" s="21">
        <f t="shared" si="0"/>
        <v>146.61420221016749</v>
      </c>
    </row>
    <row r="14" spans="1:30" x14ac:dyDescent="0.2">
      <c r="A14" s="22" t="s">
        <v>55</v>
      </c>
      <c r="B14" s="72">
        <v>209</v>
      </c>
      <c r="C14" s="72">
        <v>253</v>
      </c>
      <c r="D14" s="72">
        <v>303</v>
      </c>
      <c r="E14" s="72">
        <v>219</v>
      </c>
      <c r="F14" s="72">
        <v>249</v>
      </c>
      <c r="G14" s="72">
        <v>201</v>
      </c>
      <c r="H14" s="72">
        <v>240</v>
      </c>
      <c r="I14" s="72">
        <v>172</v>
      </c>
      <c r="J14" s="72">
        <v>184</v>
      </c>
      <c r="K14" s="72">
        <v>152</v>
      </c>
      <c r="L14" s="72">
        <v>169</v>
      </c>
      <c r="M14" s="73">
        <v>195</v>
      </c>
      <c r="N14" s="43">
        <v>2546</v>
      </c>
      <c r="O14" s="43">
        <v>3545</v>
      </c>
      <c r="P14" s="20">
        <v>118154</v>
      </c>
      <c r="Q14" s="21">
        <f t="shared" si="0"/>
        <v>215.48149025847621</v>
      </c>
    </row>
    <row r="15" spans="1:30" x14ac:dyDescent="0.2">
      <c r="A15" s="22" t="s">
        <v>56</v>
      </c>
      <c r="B15" s="72">
        <v>23</v>
      </c>
      <c r="C15" s="72">
        <v>20</v>
      </c>
      <c r="D15" s="72">
        <v>40</v>
      </c>
      <c r="E15" s="72">
        <v>41</v>
      </c>
      <c r="F15" s="72">
        <v>23</v>
      </c>
      <c r="G15" s="72">
        <v>37</v>
      </c>
      <c r="H15" s="72">
        <v>18</v>
      </c>
      <c r="I15" s="72">
        <v>32</v>
      </c>
      <c r="J15" s="72">
        <v>33</v>
      </c>
      <c r="K15" s="72">
        <v>17</v>
      </c>
      <c r="L15" s="72">
        <v>21</v>
      </c>
      <c r="M15" s="73">
        <v>14</v>
      </c>
      <c r="N15" s="43">
        <v>319</v>
      </c>
      <c r="O15" s="43">
        <v>321</v>
      </c>
      <c r="P15" s="20"/>
      <c r="Q15" s="21"/>
    </row>
    <row r="16" spans="1:30" s="9" customFormat="1" x14ac:dyDescent="0.2">
      <c r="A16" s="31" t="s">
        <v>8</v>
      </c>
      <c r="B16" s="35">
        <v>2978</v>
      </c>
      <c r="C16" s="35">
        <v>2877</v>
      </c>
      <c r="D16" s="35">
        <v>3243</v>
      </c>
      <c r="E16" s="35">
        <v>2806</v>
      </c>
      <c r="F16" s="35">
        <v>2856</v>
      </c>
      <c r="G16" s="35">
        <v>3160</v>
      </c>
      <c r="H16" s="35">
        <v>2698</v>
      </c>
      <c r="I16" s="35">
        <v>2542</v>
      </c>
      <c r="J16" s="35">
        <v>2629</v>
      </c>
      <c r="K16" s="35">
        <v>2352</v>
      </c>
      <c r="L16" s="35">
        <v>2561</v>
      </c>
      <c r="M16" s="45">
        <v>2874</v>
      </c>
      <c r="N16" s="71">
        <v>33576</v>
      </c>
      <c r="O16" s="35">
        <v>40923</v>
      </c>
      <c r="P16" s="64">
        <f>SUM(P4:P14)</f>
        <v>1532163</v>
      </c>
      <c r="Q16" s="65">
        <f>N16/P16*10000</f>
        <v>219.14117492721076</v>
      </c>
    </row>
    <row r="18" spans="1:16" x14ac:dyDescent="0.2">
      <c r="A18" s="4" t="s">
        <v>9</v>
      </c>
      <c r="P18" s="7"/>
    </row>
    <row r="19" spans="1:16" x14ac:dyDescent="0.2">
      <c r="A19" s="10" t="s">
        <v>68</v>
      </c>
    </row>
    <row r="21" spans="1:16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RowHeight="12.75" x14ac:dyDescent="0.2"/>
  <cols>
    <col min="1" max="1" width="8.7109375" customWidth="1"/>
    <col min="2" max="2" width="11" style="11" customWidth="1"/>
    <col min="3" max="3" width="15.5703125" customWidth="1"/>
    <col min="4" max="4" width="10.85546875" customWidth="1"/>
    <col min="5" max="6" width="12.7109375" customWidth="1"/>
    <col min="7" max="7" width="15" customWidth="1"/>
    <col min="8" max="8" width="15.140625" customWidth="1"/>
    <col min="9" max="9" width="8.7109375" customWidth="1"/>
  </cols>
  <sheetData>
    <row r="1" spans="1:11" x14ac:dyDescent="0.2">
      <c r="A1" s="1" t="s">
        <v>80</v>
      </c>
      <c r="B1" s="5"/>
      <c r="C1" s="5"/>
      <c r="D1" s="5"/>
      <c r="E1" s="5"/>
      <c r="F1" s="5"/>
      <c r="G1" s="5"/>
      <c r="H1" s="5"/>
      <c r="I1" s="5"/>
    </row>
    <row r="2" spans="1:11" x14ac:dyDescent="0.2">
      <c r="A2" s="9"/>
      <c r="I2" s="6" t="s">
        <v>11</v>
      </c>
    </row>
    <row r="3" spans="1:11" ht="39.75" customHeight="1" x14ac:dyDescent="0.2">
      <c r="A3" s="23" t="s">
        <v>57</v>
      </c>
      <c r="B3" s="39" t="s">
        <v>58</v>
      </c>
      <c r="C3" s="39" t="s">
        <v>59</v>
      </c>
      <c r="D3" s="66" t="s">
        <v>60</v>
      </c>
      <c r="E3" s="39" t="s">
        <v>7</v>
      </c>
      <c r="F3" s="39" t="s">
        <v>66</v>
      </c>
      <c r="G3" s="39" t="s">
        <v>61</v>
      </c>
      <c r="H3" s="60" t="s">
        <v>6</v>
      </c>
      <c r="I3" s="39" t="s">
        <v>62</v>
      </c>
    </row>
    <row r="4" spans="1:11" x14ac:dyDescent="0.2">
      <c r="A4" s="67">
        <v>2015</v>
      </c>
      <c r="B4" s="15">
        <v>14540</v>
      </c>
      <c r="C4" s="15">
        <v>4356</v>
      </c>
      <c r="D4" s="18">
        <v>18896</v>
      </c>
      <c r="E4" s="77">
        <v>1654</v>
      </c>
      <c r="F4" s="16" t="s">
        <v>63</v>
      </c>
      <c r="G4" s="15">
        <v>7590</v>
      </c>
      <c r="H4" s="69">
        <v>31767</v>
      </c>
      <c r="I4" s="18">
        <v>59907</v>
      </c>
      <c r="J4" s="7"/>
      <c r="K4" s="7"/>
    </row>
    <row r="5" spans="1:11" x14ac:dyDescent="0.2">
      <c r="A5" s="67">
        <v>2016</v>
      </c>
      <c r="B5" s="15">
        <v>12742</v>
      </c>
      <c r="C5" s="15">
        <v>3695</v>
      </c>
      <c r="D5" s="16">
        <v>16437</v>
      </c>
      <c r="E5" s="77">
        <v>1265</v>
      </c>
      <c r="F5" s="16" t="s">
        <v>63</v>
      </c>
      <c r="G5" s="17">
        <v>3613</v>
      </c>
      <c r="H5" s="69">
        <v>34728</v>
      </c>
      <c r="I5" s="18">
        <v>56043</v>
      </c>
      <c r="J5" s="7"/>
      <c r="K5" s="7"/>
    </row>
    <row r="6" spans="1:11" x14ac:dyDescent="0.2">
      <c r="A6" s="67">
        <v>2017</v>
      </c>
      <c r="B6" s="15">
        <v>11764</v>
      </c>
      <c r="C6" s="15">
        <v>5788</v>
      </c>
      <c r="D6" s="16">
        <v>17552</v>
      </c>
      <c r="E6" s="77">
        <v>1157</v>
      </c>
      <c r="F6" s="16" t="s">
        <v>63</v>
      </c>
      <c r="G6" s="17" t="s">
        <v>63</v>
      </c>
      <c r="H6" s="69">
        <v>34699</v>
      </c>
      <c r="I6" s="18">
        <v>53408</v>
      </c>
      <c r="J6" s="7"/>
      <c r="K6" s="7"/>
    </row>
    <row r="7" spans="1:11" x14ac:dyDescent="0.2">
      <c r="A7" s="67">
        <v>2018</v>
      </c>
      <c r="B7" s="15">
        <v>12968</v>
      </c>
      <c r="C7" s="15">
        <v>8000</v>
      </c>
      <c r="D7" s="16">
        <v>20968</v>
      </c>
      <c r="E7" s="77">
        <v>1382</v>
      </c>
      <c r="F7" s="16" t="s">
        <v>63</v>
      </c>
      <c r="G7" s="17" t="s">
        <v>63</v>
      </c>
      <c r="H7" s="69">
        <v>32778</v>
      </c>
      <c r="I7" s="18">
        <v>55128</v>
      </c>
      <c r="J7" s="7"/>
      <c r="K7" s="7"/>
    </row>
    <row r="8" spans="1:11" x14ac:dyDescent="0.2">
      <c r="A8" s="67">
        <v>2019</v>
      </c>
      <c r="B8" s="15">
        <v>11813</v>
      </c>
      <c r="C8" s="15">
        <v>6893</v>
      </c>
      <c r="D8" s="16">
        <v>18706</v>
      </c>
      <c r="E8" s="77">
        <v>1198</v>
      </c>
      <c r="F8" s="16" t="s">
        <v>63</v>
      </c>
      <c r="G8" s="17" t="s">
        <v>63</v>
      </c>
      <c r="H8" s="69">
        <v>30178</v>
      </c>
      <c r="I8" s="18">
        <v>50082</v>
      </c>
      <c r="J8" s="7"/>
      <c r="K8" s="7"/>
    </row>
    <row r="9" spans="1:11" x14ac:dyDescent="0.2">
      <c r="A9" s="67">
        <v>2020</v>
      </c>
      <c r="B9" s="15">
        <v>12473</v>
      </c>
      <c r="C9" s="15">
        <v>4966</v>
      </c>
      <c r="D9" s="16">
        <v>17439</v>
      </c>
      <c r="E9" s="77">
        <v>1239</v>
      </c>
      <c r="F9" s="16" t="s">
        <v>63</v>
      </c>
      <c r="G9" s="17" t="s">
        <v>63</v>
      </c>
      <c r="H9" s="69">
        <v>30593</v>
      </c>
      <c r="I9" s="18">
        <v>49271</v>
      </c>
      <c r="J9" s="7"/>
      <c r="K9" s="7"/>
    </row>
    <row r="10" spans="1:11" x14ac:dyDescent="0.2">
      <c r="A10" s="67">
        <v>2021</v>
      </c>
      <c r="B10" s="15">
        <v>9783</v>
      </c>
      <c r="C10" s="15">
        <v>5517</v>
      </c>
      <c r="D10" s="16">
        <v>15300</v>
      </c>
      <c r="E10" s="77">
        <v>919</v>
      </c>
      <c r="F10" s="16" t="s">
        <v>63</v>
      </c>
      <c r="G10" s="17" t="s">
        <v>63</v>
      </c>
      <c r="H10" s="69">
        <v>28318</v>
      </c>
      <c r="I10" s="18">
        <v>44537</v>
      </c>
      <c r="J10" s="7"/>
      <c r="K10" s="7"/>
    </row>
    <row r="11" spans="1:11" x14ac:dyDescent="0.2">
      <c r="A11" s="67">
        <v>2022</v>
      </c>
      <c r="B11" s="15">
        <v>9714</v>
      </c>
      <c r="C11" s="15">
        <v>4756</v>
      </c>
      <c r="D11" s="16">
        <v>14470</v>
      </c>
      <c r="E11" s="77">
        <v>941</v>
      </c>
      <c r="F11" s="76" t="s">
        <v>63</v>
      </c>
      <c r="G11" s="17" t="s">
        <v>63</v>
      </c>
      <c r="H11" s="69">
        <v>27805</v>
      </c>
      <c r="I11" s="18">
        <v>43216</v>
      </c>
      <c r="J11" s="7"/>
      <c r="K11" s="7"/>
    </row>
    <row r="12" spans="1:11" x14ac:dyDescent="0.2">
      <c r="A12" s="68">
        <v>2023</v>
      </c>
      <c r="B12" s="15">
        <v>8689</v>
      </c>
      <c r="C12" s="15">
        <v>4542</v>
      </c>
      <c r="D12" s="16">
        <v>13231</v>
      </c>
      <c r="E12" s="77">
        <v>681</v>
      </c>
      <c r="F12" s="77">
        <v>284</v>
      </c>
      <c r="G12" s="17" t="s">
        <v>63</v>
      </c>
      <c r="H12" s="69">
        <v>27359</v>
      </c>
      <c r="I12" s="18">
        <v>41555</v>
      </c>
      <c r="J12" s="7"/>
      <c r="K12" s="7"/>
    </row>
    <row r="13" spans="1:11" x14ac:dyDescent="0.2">
      <c r="A13" s="68">
        <v>2024</v>
      </c>
      <c r="B13" s="15">
        <v>7058</v>
      </c>
      <c r="C13" s="15">
        <v>3727</v>
      </c>
      <c r="D13" s="16">
        <v>10785</v>
      </c>
      <c r="E13" s="77">
        <v>734</v>
      </c>
      <c r="F13" s="77">
        <v>397</v>
      </c>
      <c r="G13" s="17" t="s">
        <v>63</v>
      </c>
      <c r="H13" s="69">
        <v>24441</v>
      </c>
      <c r="I13" s="18">
        <v>36357</v>
      </c>
      <c r="K13" s="7"/>
    </row>
    <row r="14" spans="1:11" x14ac:dyDescent="0.2">
      <c r="J14" s="7"/>
    </row>
    <row r="15" spans="1:11" x14ac:dyDescent="0.2">
      <c r="A15" s="4" t="s">
        <v>9</v>
      </c>
    </row>
    <row r="16" spans="1:11" x14ac:dyDescent="0.2">
      <c r="A16" s="12" t="s">
        <v>64</v>
      </c>
    </row>
    <row r="17" spans="1:1" x14ac:dyDescent="0.2">
      <c r="A17" t="s">
        <v>65</v>
      </c>
    </row>
  </sheetData>
  <pageMargins left="0.75000000000000011" right="0.75000000000000011" top="1" bottom="1" header="0.5" footer="0.5"/>
  <pageSetup paperSize="9" scale="95" fitToWidth="0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Explanatory_Notes</vt:lpstr>
      <vt:lpstr>Section_1</vt:lpstr>
      <vt:lpstr>Section_2</vt:lpstr>
      <vt:lpstr>Section_3</vt:lpstr>
      <vt:lpstr>Section_4</vt:lpstr>
      <vt:lpstr>Section_5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2022-09-29T07:47:16Z</dcterms:created>
  <dcterms:modified xsi:type="dcterms:W3CDTF">2025-06-26T08:09:06Z</dcterms:modified>
</cp:coreProperties>
</file>